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58" activeTab="0"/>
  </bookViews>
  <sheets>
    <sheet name="07.05" sheetId="1" r:id="rId1"/>
  </sheets>
  <definedNames/>
  <calcPr fullCalcOnLoad="1" refMode="R1C1"/>
</workbook>
</file>

<file path=xl/sharedStrings.xml><?xml version="1.0" encoding="utf-8"?>
<sst xmlns="http://schemas.openxmlformats.org/spreadsheetml/2006/main" count="106" uniqueCount="90">
  <si>
    <t>Прайс-лист на пакеты ПКФ "Ника Пласт"</t>
  </si>
  <si>
    <t>Название</t>
  </si>
  <si>
    <t>Размер, толщина</t>
  </si>
  <si>
    <t>Кол-во в упаковке (шт)</t>
  </si>
  <si>
    <t>Кол-во в мешке (шт)</t>
  </si>
  <si>
    <t>Вес мешка (кг)</t>
  </si>
  <si>
    <t>Цена за 1кг (грн)</t>
  </si>
  <si>
    <t>Цена за 1 пакет (грн)</t>
  </si>
  <si>
    <t>более 50м</t>
  </si>
  <si>
    <t>BMW</t>
  </si>
  <si>
    <t>(340+75х2)600,50</t>
  </si>
  <si>
    <t>(380+90х2)600,85</t>
  </si>
  <si>
    <t>(400+80х2)600,60</t>
  </si>
  <si>
    <t>(430+90х2)700,70</t>
  </si>
  <si>
    <t>(440+95х2)750,75</t>
  </si>
  <si>
    <t>(440+95х2)800,75</t>
  </si>
  <si>
    <t>Saintsbury's</t>
  </si>
  <si>
    <t>(280+70х2)500,20</t>
  </si>
  <si>
    <t>Майка</t>
  </si>
  <si>
    <t>№0,5</t>
  </si>
  <si>
    <t>(220+60х2)360,12</t>
  </si>
  <si>
    <t>№1</t>
  </si>
  <si>
    <t>(220+60х2)380,15</t>
  </si>
  <si>
    <t>№2</t>
  </si>
  <si>
    <t>(240+70х2)430,17</t>
  </si>
  <si>
    <t>№3</t>
  </si>
  <si>
    <t>(280+80х2)480,18</t>
  </si>
  <si>
    <t>(300+80х2)550,50</t>
  </si>
  <si>
    <t>№5</t>
  </si>
  <si>
    <t>(350+75х2)600,30</t>
  </si>
  <si>
    <t>№7</t>
  </si>
  <si>
    <t>(440+95х2)750,45</t>
  </si>
  <si>
    <t>Электроника (Kodak)</t>
  </si>
  <si>
    <t>(300+75х2)550,40</t>
  </si>
  <si>
    <t>(350+80х2)600,45</t>
  </si>
  <si>
    <t>(430+90х2)680,50</t>
  </si>
  <si>
    <t>Спасибо за покупку</t>
  </si>
  <si>
    <t>(280+80х2)450,30</t>
  </si>
  <si>
    <t>Клубника</t>
  </si>
  <si>
    <t>(300+75х2)550,30</t>
  </si>
  <si>
    <t>(300+75х2)550,60</t>
  </si>
  <si>
    <t>Смайлик</t>
  </si>
  <si>
    <t>Adidas</t>
  </si>
  <si>
    <t>400x500,65</t>
  </si>
  <si>
    <t>BOSS</t>
  </si>
  <si>
    <t>400x450,80</t>
  </si>
  <si>
    <t>Фасовка</t>
  </si>
  <si>
    <t>(180+40х2)350,12</t>
  </si>
  <si>
    <t>Tip Top</t>
  </si>
  <si>
    <t>без печати</t>
  </si>
  <si>
    <t>(700+150х2)1000,40</t>
  </si>
  <si>
    <t>с печатью</t>
  </si>
  <si>
    <t>(700+150х2)1050,50</t>
  </si>
  <si>
    <t>Фартух</t>
  </si>
  <si>
    <t>380х1200,30</t>
  </si>
  <si>
    <t>NEW</t>
  </si>
  <si>
    <t>(240+70х2)430,19</t>
  </si>
  <si>
    <t>№2,5</t>
  </si>
  <si>
    <t>(240+70х2)450,22</t>
  </si>
  <si>
    <t>№4</t>
  </si>
  <si>
    <t>Саид (чёрная майка)</t>
  </si>
  <si>
    <t>(500+150х2)900,160</t>
  </si>
  <si>
    <t>(500+150х2)1100,160</t>
  </si>
  <si>
    <t>Вишиванка</t>
  </si>
  <si>
    <t>(300+80х2)500,38</t>
  </si>
  <si>
    <t>(320+85х2)550,44</t>
  </si>
  <si>
    <t>(280+80х2)500,18</t>
  </si>
  <si>
    <t>Доллар</t>
  </si>
  <si>
    <t>(300+75х2)500,30</t>
  </si>
  <si>
    <t>(280+80х2)460,28</t>
  </si>
  <si>
    <t>(360+90х2)550,40</t>
  </si>
  <si>
    <t>(300+75х2)550,50</t>
  </si>
  <si>
    <t>(450+100х2)740,60</t>
  </si>
  <si>
    <t>Thank You</t>
  </si>
  <si>
    <t>Шарики</t>
  </si>
  <si>
    <t>(270+65х2)450,20</t>
  </si>
  <si>
    <t>Новинка (Марио, Спасибо, Дюк, Дякуємо)</t>
  </si>
  <si>
    <t>(290+85х2)450,30</t>
  </si>
  <si>
    <t>Шарики, Маки</t>
  </si>
  <si>
    <t>(400+80х2)600,30</t>
  </si>
  <si>
    <t>до 10 м</t>
  </si>
  <si>
    <t>11-50 м</t>
  </si>
  <si>
    <t>более 50 м</t>
  </si>
  <si>
    <t>Mercedes-Benz, Тигр, Пантера, Дюк, Tutti-Frutti</t>
  </si>
  <si>
    <t>Майка "ЭКО"</t>
  </si>
  <si>
    <t>Майка "ОРИГИНАЛ"</t>
  </si>
  <si>
    <t>Перчатки</t>
  </si>
  <si>
    <t>280х310,20</t>
  </si>
  <si>
    <t>(270+70х2)450,20</t>
  </si>
  <si>
    <t>07.05.2021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</si>
</sst>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0.000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Georgia"/>
      <family val="1"/>
    </font>
    <font>
      <sz val="11"/>
      <color indexed="8"/>
      <name val="Georgia"/>
      <family val="1"/>
    </font>
    <font>
      <b/>
      <i/>
      <sz val="11"/>
      <color indexed="8"/>
      <name val="Georgia"/>
      <family val="1"/>
    </font>
    <font>
      <b/>
      <i/>
      <sz val="9"/>
      <color indexed="8"/>
      <name val="Georgia"/>
      <family val="1"/>
    </font>
    <font>
      <b/>
      <sz val="12"/>
      <color indexed="8"/>
      <name val="Georgia"/>
      <family val="1"/>
    </font>
    <font>
      <b/>
      <sz val="20"/>
      <color indexed="8"/>
      <name val="Georgia"/>
      <family val="1"/>
    </font>
    <font>
      <sz val="8"/>
      <color indexed="8"/>
      <name val="Georgia"/>
      <family val="1"/>
    </font>
    <font>
      <sz val="10"/>
      <color indexed="8"/>
      <name val="Georgia"/>
      <family val="1"/>
    </font>
    <font>
      <b/>
      <sz val="18"/>
      <color indexed="8"/>
      <name val="Georgia"/>
      <family val="1"/>
    </font>
    <font>
      <b/>
      <sz val="14"/>
      <color indexed="8"/>
      <name val="Georgia"/>
      <family val="1"/>
    </font>
    <font>
      <b/>
      <sz val="9"/>
      <color indexed="8"/>
      <name val="Georgia"/>
      <family val="1"/>
    </font>
    <font>
      <b/>
      <sz val="26"/>
      <color indexed="8"/>
      <name val="Georgia"/>
      <family val="1"/>
    </font>
    <font>
      <b/>
      <sz val="11"/>
      <color indexed="8"/>
      <name val="Georgia"/>
      <family val="1"/>
    </font>
    <font>
      <b/>
      <sz val="8"/>
      <color indexed="8"/>
      <name val="Georgia"/>
      <family val="1"/>
    </font>
    <font>
      <b/>
      <sz val="10"/>
      <color indexed="8"/>
      <name val="Georg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182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83" fontId="9" fillId="0" borderId="14" xfId="0" applyNumberFormat="1" applyFont="1" applyBorder="1" applyAlignment="1">
      <alignment horizontal="right"/>
    </xf>
    <xf numFmtId="183" fontId="9" fillId="0" borderId="12" xfId="0" applyNumberFormat="1" applyFont="1" applyBorder="1" applyAlignment="1">
      <alignment horizontal="right"/>
    </xf>
    <xf numFmtId="183" fontId="9" fillId="0" borderId="15" xfId="0" applyNumberFormat="1" applyFont="1" applyBorder="1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83" fontId="9" fillId="0" borderId="19" xfId="0" applyNumberFormat="1" applyFont="1" applyBorder="1" applyAlignment="1">
      <alignment horizontal="right"/>
    </xf>
    <xf numFmtId="183" fontId="9" fillId="0" borderId="20" xfId="0" applyNumberFormat="1" applyFont="1" applyBorder="1" applyAlignment="1">
      <alignment horizontal="right"/>
    </xf>
    <xf numFmtId="183" fontId="9" fillId="0" borderId="21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83" fontId="9" fillId="0" borderId="25" xfId="0" applyNumberFormat="1" applyFont="1" applyBorder="1" applyAlignment="1">
      <alignment horizontal="right"/>
    </xf>
    <xf numFmtId="183" fontId="9" fillId="0" borderId="26" xfId="0" applyNumberFormat="1" applyFont="1" applyBorder="1" applyAlignment="1">
      <alignment horizontal="right"/>
    </xf>
    <xf numFmtId="0" fontId="8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83" fontId="9" fillId="0" borderId="31" xfId="0" applyNumberFormat="1" applyFont="1" applyBorder="1" applyAlignment="1">
      <alignment horizontal="right"/>
    </xf>
    <xf numFmtId="183" fontId="9" fillId="0" borderId="32" xfId="0" applyNumberFormat="1" applyFont="1" applyBorder="1" applyAlignment="1">
      <alignment horizontal="right"/>
    </xf>
    <xf numFmtId="183" fontId="9" fillId="0" borderId="10" xfId="0" applyNumberFormat="1" applyFont="1" applyBorder="1" applyAlignment="1">
      <alignment horizontal="right"/>
    </xf>
    <xf numFmtId="0" fontId="9" fillId="0" borderId="27" xfId="0" applyFont="1" applyBorder="1" applyAlignment="1">
      <alignment horizontal="center" vertical="center"/>
    </xf>
    <xf numFmtId="183" fontId="9" fillId="0" borderId="28" xfId="0" applyNumberFormat="1" applyFont="1" applyBorder="1" applyAlignment="1">
      <alignment horizontal="right"/>
    </xf>
    <xf numFmtId="0" fontId="11" fillId="0" borderId="11" xfId="0" applyFont="1" applyBorder="1" applyAlignment="1">
      <alignment horizontal="center" vertical="center"/>
    </xf>
    <xf numFmtId="183" fontId="9" fillId="0" borderId="33" xfId="0" applyNumberFormat="1" applyFont="1" applyBorder="1" applyAlignment="1">
      <alignment horizontal="right"/>
    </xf>
    <xf numFmtId="183" fontId="9" fillId="0" borderId="34" xfId="0" applyNumberFormat="1" applyFont="1" applyBorder="1" applyAlignment="1">
      <alignment horizontal="right"/>
    </xf>
    <xf numFmtId="0" fontId="11" fillId="0" borderId="27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183" fontId="9" fillId="0" borderId="36" xfId="0" applyNumberFormat="1" applyFont="1" applyBorder="1" applyAlignment="1">
      <alignment horizontal="right"/>
    </xf>
    <xf numFmtId="183" fontId="9" fillId="0" borderId="38" xfId="0" applyNumberFormat="1" applyFont="1" applyBorder="1" applyAlignment="1">
      <alignment horizontal="right"/>
    </xf>
    <xf numFmtId="183" fontId="9" fillId="0" borderId="39" xfId="0" applyNumberFormat="1" applyFont="1" applyBorder="1" applyAlignment="1">
      <alignment horizontal="right"/>
    </xf>
    <xf numFmtId="0" fontId="11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183" fontId="9" fillId="0" borderId="41" xfId="0" applyNumberFormat="1" applyFont="1" applyBorder="1" applyAlignment="1">
      <alignment horizontal="right"/>
    </xf>
    <xf numFmtId="183" fontId="9" fillId="0" borderId="43" xfId="0" applyNumberFormat="1" applyFont="1" applyBorder="1" applyAlignment="1">
      <alignment horizontal="right"/>
    </xf>
    <xf numFmtId="183" fontId="9" fillId="0" borderId="44" xfId="0" applyNumberFormat="1" applyFont="1" applyBorder="1" applyAlignment="1">
      <alignment horizontal="right"/>
    </xf>
    <xf numFmtId="0" fontId="11" fillId="0" borderId="16" xfId="0" applyFont="1" applyBorder="1" applyAlignment="1">
      <alignment horizontal="center" vertical="center"/>
    </xf>
    <xf numFmtId="183" fontId="9" fillId="0" borderId="17" xfId="0" applyNumberFormat="1" applyFont="1" applyBorder="1" applyAlignment="1">
      <alignment horizontal="right"/>
    </xf>
    <xf numFmtId="0" fontId="8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183" fontId="9" fillId="0" borderId="46" xfId="0" applyNumberFormat="1" applyFont="1" applyBorder="1" applyAlignment="1">
      <alignment horizontal="right"/>
    </xf>
    <xf numFmtId="183" fontId="9" fillId="0" borderId="48" xfId="0" applyNumberFormat="1" applyFont="1" applyBorder="1" applyAlignment="1">
      <alignment horizontal="right"/>
    </xf>
    <xf numFmtId="183" fontId="9" fillId="0" borderId="49" xfId="0" applyNumberFormat="1" applyFont="1" applyBorder="1" applyAlignment="1">
      <alignment horizontal="right"/>
    </xf>
    <xf numFmtId="0" fontId="8" fillId="0" borderId="3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183" fontId="9" fillId="0" borderId="50" xfId="0" applyNumberFormat="1" applyFont="1" applyBorder="1" applyAlignment="1">
      <alignment horizontal="right"/>
    </xf>
    <xf numFmtId="183" fontId="9" fillId="0" borderId="52" xfId="0" applyNumberFormat="1" applyFont="1" applyBorder="1" applyAlignment="1">
      <alignment horizontal="right"/>
    </xf>
    <xf numFmtId="183" fontId="9" fillId="0" borderId="53" xfId="0" applyNumberFormat="1" applyFont="1" applyBorder="1" applyAlignment="1">
      <alignment horizontal="right"/>
    </xf>
    <xf numFmtId="0" fontId="8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183" fontId="9" fillId="0" borderId="55" xfId="0" applyNumberFormat="1" applyFont="1" applyBorder="1" applyAlignment="1">
      <alignment horizontal="right"/>
    </xf>
    <xf numFmtId="183" fontId="9" fillId="0" borderId="57" xfId="0" applyNumberFormat="1" applyFont="1" applyBorder="1" applyAlignment="1">
      <alignment horizontal="right"/>
    </xf>
    <xf numFmtId="183" fontId="9" fillId="0" borderId="58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83" fontId="9" fillId="0" borderId="61" xfId="0" applyNumberFormat="1" applyFont="1" applyBorder="1" applyAlignment="1">
      <alignment horizontal="right"/>
    </xf>
    <xf numFmtId="0" fontId="8" fillId="0" borderId="62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183" fontId="9" fillId="0" borderId="64" xfId="0" applyNumberFormat="1" applyFont="1" applyBorder="1" applyAlignment="1">
      <alignment horizontal="right"/>
    </xf>
    <xf numFmtId="183" fontId="9" fillId="0" borderId="65" xfId="0" applyNumberFormat="1" applyFont="1" applyBorder="1" applyAlignment="1">
      <alignment horizontal="right"/>
    </xf>
    <xf numFmtId="183" fontId="9" fillId="0" borderId="66" xfId="0" applyNumberFormat="1" applyFont="1" applyBorder="1" applyAlignment="1">
      <alignment horizontal="right"/>
    </xf>
    <xf numFmtId="0" fontId="8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183" fontId="9" fillId="0" borderId="70" xfId="0" applyNumberFormat="1" applyFont="1" applyBorder="1" applyAlignment="1">
      <alignment horizontal="right" vertical="center"/>
    </xf>
    <xf numFmtId="183" fontId="9" fillId="0" borderId="71" xfId="0" applyNumberFormat="1" applyFont="1" applyBorder="1" applyAlignment="1">
      <alignment horizontal="right" vertical="center"/>
    </xf>
    <xf numFmtId="183" fontId="9" fillId="0" borderId="72" xfId="0" applyNumberFormat="1" applyFont="1" applyBorder="1" applyAlignment="1">
      <alignment horizontal="right" vertical="center"/>
    </xf>
    <xf numFmtId="0" fontId="11" fillId="0" borderId="7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1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9" fillId="0" borderId="77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183" fontId="9" fillId="0" borderId="78" xfId="0" applyNumberFormat="1" applyFont="1" applyBorder="1" applyAlignment="1">
      <alignment horizontal="right"/>
    </xf>
    <xf numFmtId="183" fontId="9" fillId="0" borderId="79" xfId="0" applyNumberFormat="1" applyFont="1" applyBorder="1" applyAlignment="1">
      <alignment horizontal="right"/>
    </xf>
    <xf numFmtId="0" fontId="8" fillId="0" borderId="30" xfId="0" applyFont="1" applyFill="1" applyBorder="1" applyAlignment="1">
      <alignment horizontal="center"/>
    </xf>
    <xf numFmtId="0" fontId="9" fillId="0" borderId="80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183" fontId="9" fillId="0" borderId="50" xfId="0" applyNumberFormat="1" applyFont="1" applyFill="1" applyBorder="1" applyAlignment="1">
      <alignment horizontal="right"/>
    </xf>
    <xf numFmtId="183" fontId="9" fillId="0" borderId="52" xfId="0" applyNumberFormat="1" applyFont="1" applyFill="1" applyBorder="1" applyAlignment="1">
      <alignment horizontal="right"/>
    </xf>
    <xf numFmtId="183" fontId="9" fillId="0" borderId="53" xfId="0" applyNumberFormat="1" applyFont="1" applyFill="1" applyBorder="1" applyAlignment="1">
      <alignment horizontal="right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83" fontId="9" fillId="0" borderId="81" xfId="0" applyNumberFormat="1" applyFont="1" applyBorder="1" applyAlignment="1">
      <alignment horizontal="right" vertical="center"/>
    </xf>
    <xf numFmtId="183" fontId="9" fillId="0" borderId="82" xfId="0" applyNumberFormat="1" applyFont="1" applyBorder="1" applyAlignment="1">
      <alignment horizontal="right" vertical="center"/>
    </xf>
    <xf numFmtId="183" fontId="9" fillId="0" borderId="83" xfId="0" applyNumberFormat="1" applyFont="1" applyBorder="1" applyAlignment="1">
      <alignment horizontal="right" vertical="center"/>
    </xf>
    <xf numFmtId="0" fontId="16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/>
    </xf>
    <xf numFmtId="0" fontId="9" fillId="0" borderId="86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/>
    </xf>
    <xf numFmtId="183" fontId="9" fillId="0" borderId="86" xfId="0" applyNumberFormat="1" applyFont="1" applyBorder="1" applyAlignment="1">
      <alignment/>
    </xf>
    <xf numFmtId="183" fontId="9" fillId="0" borderId="88" xfId="0" applyNumberFormat="1" applyFont="1" applyBorder="1" applyAlignment="1">
      <alignment/>
    </xf>
    <xf numFmtId="183" fontId="9" fillId="0" borderId="84" xfId="0" applyNumberFormat="1" applyFont="1" applyBorder="1" applyAlignment="1">
      <alignment/>
    </xf>
    <xf numFmtId="0" fontId="16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/>
    </xf>
    <xf numFmtId="0" fontId="9" fillId="0" borderId="91" xfId="0" applyFont="1" applyFill="1" applyBorder="1" applyAlignment="1">
      <alignment horizontal="center" vertical="center"/>
    </xf>
    <xf numFmtId="0" fontId="9" fillId="0" borderId="92" xfId="0" applyFont="1" applyFill="1" applyBorder="1" applyAlignment="1">
      <alignment horizontal="center" vertical="center"/>
    </xf>
    <xf numFmtId="0" fontId="9" fillId="0" borderId="90" xfId="0" applyFont="1" applyFill="1" applyBorder="1" applyAlignment="1">
      <alignment horizontal="center" vertical="center"/>
    </xf>
    <xf numFmtId="183" fontId="9" fillId="0" borderId="93" xfId="0" applyNumberFormat="1" applyFont="1" applyBorder="1" applyAlignment="1">
      <alignment/>
    </xf>
    <xf numFmtId="183" fontId="9" fillId="0" borderId="94" xfId="0" applyNumberFormat="1" applyFont="1" applyBorder="1" applyAlignment="1">
      <alignment/>
    </xf>
    <xf numFmtId="183" fontId="9" fillId="0" borderId="95" xfId="0" applyNumberFormat="1" applyFont="1" applyBorder="1" applyAlignment="1">
      <alignment/>
    </xf>
    <xf numFmtId="2" fontId="9" fillId="0" borderId="86" xfId="0" applyNumberFormat="1" applyFont="1" applyBorder="1" applyAlignment="1">
      <alignment/>
    </xf>
    <xf numFmtId="2" fontId="9" fillId="0" borderId="88" xfId="0" applyNumberFormat="1" applyFont="1" applyBorder="1" applyAlignment="1">
      <alignment/>
    </xf>
    <xf numFmtId="2" fontId="9" fillId="0" borderId="84" xfId="0" applyNumberFormat="1" applyFont="1" applyBorder="1" applyAlignment="1">
      <alignment/>
    </xf>
    <xf numFmtId="2" fontId="9" fillId="0" borderId="91" xfId="0" applyNumberFormat="1" applyFont="1" applyBorder="1" applyAlignment="1">
      <alignment/>
    </xf>
    <xf numFmtId="2" fontId="9" fillId="0" borderId="96" xfId="0" applyNumberFormat="1" applyFont="1" applyBorder="1" applyAlignment="1">
      <alignment/>
    </xf>
    <xf numFmtId="2" fontId="9" fillId="0" borderId="89" xfId="0" applyNumberFormat="1" applyFont="1" applyBorder="1" applyAlignment="1">
      <alignment/>
    </xf>
    <xf numFmtId="183" fontId="9" fillId="0" borderId="91" xfId="0" applyNumberFormat="1" applyFont="1" applyBorder="1" applyAlignment="1">
      <alignment/>
    </xf>
    <xf numFmtId="183" fontId="9" fillId="0" borderId="96" xfId="0" applyNumberFormat="1" applyFont="1" applyBorder="1" applyAlignment="1">
      <alignment/>
    </xf>
    <xf numFmtId="183" fontId="9" fillId="0" borderId="89" xfId="0" applyNumberFormat="1" applyFont="1" applyBorder="1" applyAlignment="1">
      <alignment/>
    </xf>
    <xf numFmtId="2" fontId="9" fillId="0" borderId="14" xfId="0" applyNumberFormat="1" applyFont="1" applyBorder="1" applyAlignment="1">
      <alignment horizontal="right"/>
    </xf>
    <xf numFmtId="2" fontId="9" fillId="0" borderId="33" xfId="0" applyNumberFormat="1" applyFont="1" applyBorder="1" applyAlignment="1">
      <alignment horizontal="right"/>
    </xf>
    <xf numFmtId="2" fontId="9" fillId="0" borderId="34" xfId="0" applyNumberFormat="1" applyFont="1" applyBorder="1" applyAlignment="1">
      <alignment horizontal="right"/>
    </xf>
    <xf numFmtId="2" fontId="9" fillId="0" borderId="19" xfId="0" applyNumberFormat="1" applyFont="1" applyBorder="1" applyAlignment="1">
      <alignment horizontal="right"/>
    </xf>
    <xf numFmtId="2" fontId="9" fillId="0" borderId="20" xfId="0" applyNumberFormat="1" applyFont="1" applyBorder="1" applyAlignment="1">
      <alignment horizontal="right"/>
    </xf>
    <xf numFmtId="2" fontId="9" fillId="0" borderId="21" xfId="0" applyNumberFormat="1" applyFont="1" applyBorder="1" applyAlignment="1">
      <alignment horizontal="right"/>
    </xf>
    <xf numFmtId="2" fontId="9" fillId="0" borderId="61" xfId="0" applyNumberFormat="1" applyFont="1" applyBorder="1" applyAlignment="1">
      <alignment horizontal="right"/>
    </xf>
    <xf numFmtId="2" fontId="9" fillId="0" borderId="25" xfId="0" applyNumberFormat="1" applyFont="1" applyBorder="1" applyAlignment="1">
      <alignment horizontal="right"/>
    </xf>
    <xf numFmtId="2" fontId="9" fillId="0" borderId="26" xfId="0" applyNumberFormat="1" applyFont="1" applyBorder="1" applyAlignment="1">
      <alignment horizontal="right"/>
    </xf>
    <xf numFmtId="2" fontId="9" fillId="0" borderId="31" xfId="0" applyNumberFormat="1" applyFont="1" applyBorder="1" applyAlignment="1">
      <alignment horizontal="right"/>
    </xf>
    <xf numFmtId="2" fontId="9" fillId="0" borderId="32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9" fillId="0" borderId="97" xfId="0" applyNumberFormat="1" applyFont="1" applyBorder="1" applyAlignment="1">
      <alignment horizontal="right"/>
    </xf>
    <xf numFmtId="2" fontId="9" fillId="0" borderId="38" xfId="0" applyNumberFormat="1" applyFont="1" applyBorder="1" applyAlignment="1">
      <alignment horizontal="right"/>
    </xf>
    <xf numFmtId="2" fontId="9" fillId="0" borderId="39" xfId="0" applyNumberFormat="1" applyFont="1" applyBorder="1" applyAlignment="1">
      <alignment horizontal="right"/>
    </xf>
    <xf numFmtId="2" fontId="9" fillId="0" borderId="98" xfId="0" applyNumberFormat="1" applyFont="1" applyBorder="1" applyAlignment="1">
      <alignment horizontal="right"/>
    </xf>
    <xf numFmtId="2" fontId="9" fillId="0" borderId="43" xfId="0" applyNumberFormat="1" applyFont="1" applyBorder="1" applyAlignment="1">
      <alignment horizontal="right"/>
    </xf>
    <xf numFmtId="2" fontId="9" fillId="0" borderId="44" xfId="0" applyNumberFormat="1" applyFont="1" applyBorder="1" applyAlignment="1">
      <alignment horizontal="right"/>
    </xf>
    <xf numFmtId="2" fontId="9" fillId="0" borderId="99" xfId="0" applyNumberFormat="1" applyFont="1" applyBorder="1" applyAlignment="1">
      <alignment horizontal="right"/>
    </xf>
    <xf numFmtId="2" fontId="9" fillId="0" borderId="48" xfId="0" applyNumberFormat="1" applyFont="1" applyBorder="1" applyAlignment="1">
      <alignment horizontal="right"/>
    </xf>
    <xf numFmtId="2" fontId="9" fillId="0" borderId="49" xfId="0" applyNumberFormat="1" applyFont="1" applyBorder="1" applyAlignment="1">
      <alignment horizontal="right"/>
    </xf>
    <xf numFmtId="2" fontId="9" fillId="0" borderId="80" xfId="0" applyNumberFormat="1" applyFont="1" applyBorder="1" applyAlignment="1">
      <alignment horizontal="right"/>
    </xf>
    <xf numFmtId="2" fontId="9" fillId="0" borderId="52" xfId="0" applyNumberFormat="1" applyFont="1" applyBorder="1" applyAlignment="1">
      <alignment horizontal="right"/>
    </xf>
    <xf numFmtId="2" fontId="9" fillId="0" borderId="53" xfId="0" applyNumberFormat="1" applyFont="1" applyBorder="1" applyAlignment="1">
      <alignment horizontal="right"/>
    </xf>
    <xf numFmtId="2" fontId="9" fillId="0" borderId="100" xfId="0" applyNumberFormat="1" applyFont="1" applyBorder="1" applyAlignment="1">
      <alignment horizontal="right"/>
    </xf>
    <xf numFmtId="2" fontId="9" fillId="0" borderId="57" xfId="0" applyNumberFormat="1" applyFont="1" applyBorder="1" applyAlignment="1">
      <alignment horizontal="right"/>
    </xf>
    <xf numFmtId="2" fontId="9" fillId="0" borderId="58" xfId="0" applyNumberFormat="1" applyFont="1" applyBorder="1" applyAlignment="1">
      <alignment horizontal="right"/>
    </xf>
    <xf numFmtId="2" fontId="9" fillId="0" borderId="101" xfId="0" applyNumberFormat="1" applyFont="1" applyBorder="1" applyAlignment="1">
      <alignment horizontal="right"/>
    </xf>
    <xf numFmtId="2" fontId="9" fillId="0" borderId="102" xfId="0" applyNumberFormat="1" applyFont="1" applyBorder="1" applyAlignment="1">
      <alignment horizontal="right"/>
    </xf>
    <xf numFmtId="2" fontId="9" fillId="0" borderId="103" xfId="0" applyNumberFormat="1" applyFont="1" applyBorder="1" applyAlignment="1">
      <alignment horizontal="right"/>
    </xf>
    <xf numFmtId="2" fontId="9" fillId="0" borderId="64" xfId="0" applyNumberFormat="1" applyFont="1" applyBorder="1" applyAlignment="1">
      <alignment horizontal="right"/>
    </xf>
    <xf numFmtId="2" fontId="9" fillId="0" borderId="65" xfId="0" applyNumberFormat="1" applyFont="1" applyBorder="1" applyAlignment="1">
      <alignment horizontal="right"/>
    </xf>
    <xf numFmtId="2" fontId="9" fillId="0" borderId="66" xfId="0" applyNumberFormat="1" applyFont="1" applyBorder="1" applyAlignment="1">
      <alignment horizontal="right"/>
    </xf>
    <xf numFmtId="2" fontId="9" fillId="0" borderId="68" xfId="0" applyNumberFormat="1" applyFont="1" applyBorder="1" applyAlignment="1">
      <alignment horizontal="right" vertical="center"/>
    </xf>
    <xf numFmtId="2" fontId="9" fillId="0" borderId="71" xfId="0" applyNumberFormat="1" applyFont="1" applyBorder="1" applyAlignment="1">
      <alignment horizontal="right" vertical="center"/>
    </xf>
    <xf numFmtId="2" fontId="9" fillId="0" borderId="69" xfId="0" applyNumberFormat="1" applyFont="1" applyBorder="1" applyAlignment="1">
      <alignment horizontal="right" vertical="center"/>
    </xf>
    <xf numFmtId="2" fontId="9" fillId="0" borderId="76" xfId="0" applyNumberFormat="1" applyFont="1" applyBorder="1" applyAlignment="1">
      <alignment horizontal="right"/>
    </xf>
    <xf numFmtId="2" fontId="9" fillId="0" borderId="79" xfId="0" applyNumberFormat="1" applyFont="1" applyBorder="1" applyAlignment="1">
      <alignment horizontal="right"/>
    </xf>
    <xf numFmtId="2" fontId="9" fillId="0" borderId="77" xfId="0" applyNumberFormat="1" applyFont="1" applyBorder="1" applyAlignment="1">
      <alignment horizontal="right"/>
    </xf>
    <xf numFmtId="2" fontId="9" fillId="0" borderId="80" xfId="0" applyNumberFormat="1" applyFont="1" applyFill="1" applyBorder="1" applyAlignment="1">
      <alignment horizontal="right"/>
    </xf>
    <xf numFmtId="2" fontId="9" fillId="0" borderId="52" xfId="0" applyNumberFormat="1" applyFont="1" applyFill="1" applyBorder="1" applyAlignment="1">
      <alignment horizontal="right"/>
    </xf>
    <xf numFmtId="2" fontId="9" fillId="0" borderId="53" xfId="0" applyNumberFormat="1" applyFont="1" applyFill="1" applyBorder="1" applyAlignment="1">
      <alignment horizontal="right"/>
    </xf>
    <xf numFmtId="0" fontId="8" fillId="0" borderId="67" xfId="0" applyFont="1" applyBorder="1" applyAlignment="1">
      <alignment horizontal="center"/>
    </xf>
    <xf numFmtId="0" fontId="9" fillId="0" borderId="104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2" fontId="9" fillId="0" borderId="105" xfId="0" applyNumberFormat="1" applyFont="1" applyBorder="1" applyAlignment="1">
      <alignment horizontal="right" vertical="center"/>
    </xf>
    <xf numFmtId="2" fontId="9" fillId="0" borderId="82" xfId="0" applyNumberFormat="1" applyFont="1" applyBorder="1" applyAlignment="1">
      <alignment horizontal="right" vertical="center"/>
    </xf>
    <xf numFmtId="2" fontId="9" fillId="0" borderId="106" xfId="0" applyNumberFormat="1" applyFont="1" applyBorder="1" applyAlignment="1">
      <alignment horizontal="right" vertical="center"/>
    </xf>
    <xf numFmtId="2" fontId="9" fillId="0" borderId="84" xfId="0" applyNumberFormat="1" applyFont="1" applyBorder="1" applyAlignment="1">
      <alignment horizontal="right"/>
    </xf>
    <xf numFmtId="2" fontId="9" fillId="0" borderId="93" xfId="0" applyNumberFormat="1" applyFont="1" applyBorder="1" applyAlignment="1">
      <alignment/>
    </xf>
    <xf numFmtId="2" fontId="9" fillId="0" borderId="94" xfId="0" applyNumberFormat="1" applyFont="1" applyBorder="1" applyAlignment="1">
      <alignment/>
    </xf>
    <xf numFmtId="2" fontId="9" fillId="0" borderId="95" xfId="0" applyNumberFormat="1" applyFont="1" applyBorder="1" applyAlignment="1">
      <alignment horizontal="right"/>
    </xf>
    <xf numFmtId="183" fontId="9" fillId="0" borderId="107" xfId="0" applyNumberFormat="1" applyFont="1" applyBorder="1" applyAlignment="1">
      <alignment horizontal="right"/>
    </xf>
    <xf numFmtId="0" fontId="11" fillId="0" borderId="108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/>
    </xf>
    <xf numFmtId="0" fontId="9" fillId="0" borderId="110" xfId="0" applyFont="1" applyBorder="1" applyAlignment="1">
      <alignment horizontal="center"/>
    </xf>
    <xf numFmtId="0" fontId="9" fillId="0" borderId="111" xfId="0" applyFont="1" applyBorder="1" applyAlignment="1">
      <alignment horizontal="center"/>
    </xf>
    <xf numFmtId="0" fontId="9" fillId="0" borderId="109" xfId="0" applyFont="1" applyBorder="1" applyAlignment="1">
      <alignment horizontal="center"/>
    </xf>
    <xf numFmtId="2" fontId="9" fillId="0" borderId="110" xfId="0" applyNumberFormat="1" applyFont="1" applyBorder="1" applyAlignment="1">
      <alignment horizontal="right"/>
    </xf>
    <xf numFmtId="2" fontId="9" fillId="0" borderId="112" xfId="0" applyNumberFormat="1" applyFont="1" applyBorder="1" applyAlignment="1">
      <alignment horizontal="right"/>
    </xf>
    <xf numFmtId="2" fontId="9" fillId="0" borderId="111" xfId="0" applyNumberFormat="1" applyFont="1" applyBorder="1" applyAlignment="1">
      <alignment horizontal="right"/>
    </xf>
    <xf numFmtId="183" fontId="9" fillId="0" borderId="113" xfId="0" applyNumberFormat="1" applyFont="1" applyBorder="1" applyAlignment="1">
      <alignment horizontal="right"/>
    </xf>
    <xf numFmtId="183" fontId="9" fillId="0" borderId="112" xfId="0" applyNumberFormat="1" applyFont="1" applyBorder="1" applyAlignment="1">
      <alignment horizontal="right"/>
    </xf>
    <xf numFmtId="183" fontId="9" fillId="0" borderId="114" xfId="0" applyNumberFormat="1" applyFont="1" applyBorder="1" applyAlignment="1">
      <alignment horizontal="right"/>
    </xf>
    <xf numFmtId="183" fontId="9" fillId="0" borderId="115" xfId="0" applyNumberFormat="1" applyFont="1" applyBorder="1" applyAlignment="1">
      <alignment horizontal="right"/>
    </xf>
    <xf numFmtId="183" fontId="9" fillId="0" borderId="116" xfId="0" applyNumberFormat="1" applyFont="1" applyBorder="1" applyAlignment="1">
      <alignment horizontal="right"/>
    </xf>
    <xf numFmtId="0" fontId="11" fillId="0" borderId="117" xfId="0" applyFont="1" applyBorder="1" applyAlignment="1">
      <alignment horizontal="center" vertical="center"/>
    </xf>
    <xf numFmtId="0" fontId="8" fillId="0" borderId="118" xfId="0" applyFont="1" applyBorder="1" applyAlignment="1">
      <alignment horizontal="center"/>
    </xf>
    <xf numFmtId="0" fontId="9" fillId="0" borderId="119" xfId="0" applyFont="1" applyBorder="1" applyAlignment="1">
      <alignment horizontal="center"/>
    </xf>
    <xf numFmtId="0" fontId="9" fillId="0" borderId="120" xfId="0" applyFont="1" applyBorder="1" applyAlignment="1">
      <alignment horizontal="center"/>
    </xf>
    <xf numFmtId="0" fontId="9" fillId="0" borderId="118" xfId="0" applyFont="1" applyBorder="1" applyAlignment="1">
      <alignment horizontal="center"/>
    </xf>
    <xf numFmtId="2" fontId="9" fillId="0" borderId="119" xfId="0" applyNumberFormat="1" applyFont="1" applyBorder="1" applyAlignment="1">
      <alignment horizontal="right"/>
    </xf>
    <xf numFmtId="2" fontId="9" fillId="0" borderId="121" xfId="0" applyNumberFormat="1" applyFont="1" applyBorder="1" applyAlignment="1">
      <alignment horizontal="right"/>
    </xf>
    <xf numFmtId="2" fontId="9" fillId="0" borderId="120" xfId="0" applyNumberFormat="1" applyFont="1" applyBorder="1" applyAlignment="1">
      <alignment horizontal="right"/>
    </xf>
    <xf numFmtId="183" fontId="9" fillId="0" borderId="122" xfId="0" applyNumberFormat="1" applyFont="1" applyBorder="1" applyAlignment="1">
      <alignment horizontal="right"/>
    </xf>
    <xf numFmtId="183" fontId="9" fillId="0" borderId="121" xfId="0" applyNumberFormat="1" applyFont="1" applyBorder="1" applyAlignment="1">
      <alignment horizontal="right"/>
    </xf>
    <xf numFmtId="183" fontId="9" fillId="0" borderId="123" xfId="0" applyNumberFormat="1" applyFont="1" applyBorder="1" applyAlignment="1">
      <alignment horizontal="right"/>
    </xf>
    <xf numFmtId="0" fontId="8" fillId="0" borderId="40" xfId="0" applyFont="1" applyFill="1" applyBorder="1" applyAlignment="1">
      <alignment horizontal="center"/>
    </xf>
    <xf numFmtId="0" fontId="9" fillId="0" borderId="98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2" fontId="9" fillId="0" borderId="98" xfId="0" applyNumberFormat="1" applyFont="1" applyFill="1" applyBorder="1" applyAlignment="1">
      <alignment horizontal="right"/>
    </xf>
    <xf numFmtId="2" fontId="9" fillId="0" borderId="43" xfId="0" applyNumberFormat="1" applyFont="1" applyFill="1" applyBorder="1" applyAlignment="1">
      <alignment horizontal="right"/>
    </xf>
    <xf numFmtId="2" fontId="9" fillId="0" borderId="44" xfId="0" applyNumberFormat="1" applyFont="1" applyFill="1" applyBorder="1" applyAlignment="1">
      <alignment horizontal="right"/>
    </xf>
    <xf numFmtId="183" fontId="9" fillId="0" borderId="41" xfId="0" applyNumberFormat="1" applyFont="1" applyFill="1" applyBorder="1" applyAlignment="1">
      <alignment horizontal="right"/>
    </xf>
    <xf numFmtId="183" fontId="9" fillId="0" borderId="43" xfId="0" applyNumberFormat="1" applyFont="1" applyFill="1" applyBorder="1" applyAlignment="1">
      <alignment horizontal="right"/>
    </xf>
    <xf numFmtId="183" fontId="9" fillId="0" borderId="44" xfId="0" applyNumberFormat="1" applyFont="1" applyFill="1" applyBorder="1" applyAlignment="1">
      <alignment horizontal="right"/>
    </xf>
    <xf numFmtId="182" fontId="9" fillId="0" borderId="69" xfId="0" applyNumberFormat="1" applyFont="1" applyBorder="1" applyAlignment="1">
      <alignment horizontal="right"/>
    </xf>
    <xf numFmtId="182" fontId="9" fillId="0" borderId="68" xfId="0" applyNumberFormat="1" applyFont="1" applyBorder="1" applyAlignment="1">
      <alignment horizontal="right"/>
    </xf>
    <xf numFmtId="2" fontId="9" fillId="0" borderId="124" xfId="0" applyNumberFormat="1" applyFont="1" applyBorder="1" applyAlignment="1">
      <alignment/>
    </xf>
    <xf numFmtId="0" fontId="6" fillId="0" borderId="125" xfId="0" applyFont="1" applyBorder="1" applyAlignment="1">
      <alignment horizontal="center" vertical="center" wrapText="1"/>
    </xf>
    <xf numFmtId="0" fontId="6" fillId="0" borderId="126" xfId="0" applyFont="1" applyBorder="1" applyAlignment="1">
      <alignment horizontal="center" vertical="center" wrapText="1"/>
    </xf>
    <xf numFmtId="0" fontId="16" fillId="0" borderId="127" xfId="0" applyFont="1" applyBorder="1" applyAlignment="1">
      <alignment horizontal="center" vertical="center" wrapText="1"/>
    </xf>
    <xf numFmtId="0" fontId="16" fillId="0" borderId="128" xfId="0" applyFont="1" applyBorder="1" applyAlignment="1">
      <alignment horizontal="center" vertical="center" wrapText="1"/>
    </xf>
    <xf numFmtId="0" fontId="15" fillId="0" borderId="127" xfId="0" applyFont="1" applyBorder="1" applyAlignment="1">
      <alignment horizontal="center" vertical="center" wrapText="1"/>
    </xf>
    <xf numFmtId="0" fontId="15" fillId="0" borderId="128" xfId="0" applyFont="1" applyBorder="1" applyAlignment="1">
      <alignment horizontal="center" vertical="center" wrapText="1"/>
    </xf>
    <xf numFmtId="2" fontId="9" fillId="0" borderId="64" xfId="0" applyNumberFormat="1" applyFont="1" applyBorder="1" applyAlignment="1">
      <alignment horizontal="right" vertical="center"/>
    </xf>
    <xf numFmtId="2" fontId="9" fillId="0" borderId="119" xfId="0" applyNumberFormat="1" applyFont="1" applyBorder="1" applyAlignment="1">
      <alignment horizontal="right" vertical="center"/>
    </xf>
    <xf numFmtId="2" fontId="9" fillId="0" borderId="65" xfId="0" applyNumberFormat="1" applyFont="1" applyBorder="1" applyAlignment="1">
      <alignment horizontal="right" vertical="center"/>
    </xf>
    <xf numFmtId="2" fontId="9" fillId="0" borderId="121" xfId="0" applyNumberFormat="1" applyFont="1" applyBorder="1" applyAlignment="1">
      <alignment horizontal="right" vertical="center"/>
    </xf>
    <xf numFmtId="2" fontId="9" fillId="0" borderId="106" xfId="0" applyNumberFormat="1" applyFont="1" applyBorder="1" applyAlignment="1">
      <alignment horizontal="right" vertical="center"/>
    </xf>
    <xf numFmtId="2" fontId="9" fillId="0" borderId="120" xfId="0" applyNumberFormat="1" applyFont="1" applyBorder="1" applyAlignment="1">
      <alignment horizontal="right" vertical="center"/>
    </xf>
    <xf numFmtId="183" fontId="9" fillId="0" borderId="64" xfId="0" applyNumberFormat="1" applyFont="1" applyBorder="1" applyAlignment="1">
      <alignment horizontal="right" vertical="center"/>
    </xf>
    <xf numFmtId="183" fontId="9" fillId="0" borderId="119" xfId="0" applyNumberFormat="1" applyFont="1" applyBorder="1" applyAlignment="1">
      <alignment horizontal="right" vertical="center"/>
    </xf>
    <xf numFmtId="183" fontId="9" fillId="0" borderId="65" xfId="0" applyNumberFormat="1" applyFont="1" applyBorder="1" applyAlignment="1">
      <alignment horizontal="right" vertical="center"/>
    </xf>
    <xf numFmtId="183" fontId="9" fillId="0" borderId="121" xfId="0" applyNumberFormat="1" applyFont="1" applyBorder="1" applyAlignment="1">
      <alignment horizontal="right" vertical="center"/>
    </xf>
    <xf numFmtId="183" fontId="9" fillId="0" borderId="66" xfId="0" applyNumberFormat="1" applyFont="1" applyBorder="1" applyAlignment="1">
      <alignment horizontal="right" vertical="center"/>
    </xf>
    <xf numFmtId="183" fontId="9" fillId="0" borderId="120" xfId="0" applyNumberFormat="1" applyFont="1" applyBorder="1" applyAlignment="1">
      <alignment horizontal="right" vertical="center"/>
    </xf>
    <xf numFmtId="0" fontId="2" fillId="0" borderId="129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 wrapText="1"/>
    </xf>
    <xf numFmtId="0" fontId="15" fillId="0" borderId="130" xfId="0" applyFont="1" applyBorder="1" applyAlignment="1">
      <alignment horizontal="center" vertical="center" wrapText="1"/>
    </xf>
    <xf numFmtId="0" fontId="15" fillId="0" borderId="131" xfId="0" applyFont="1" applyBorder="1" applyAlignment="1">
      <alignment horizontal="center" vertical="center" wrapText="1"/>
    </xf>
    <xf numFmtId="0" fontId="15" fillId="0" borderId="132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8" fillId="0" borderId="13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12" fillId="0" borderId="125" xfId="0" applyFont="1" applyBorder="1" applyAlignment="1">
      <alignment horizontal="center" vertical="center" wrapText="1"/>
    </xf>
    <xf numFmtId="0" fontId="12" fillId="0" borderId="126" xfId="0" applyFont="1" applyBorder="1" applyAlignment="1">
      <alignment horizontal="center" vertical="center" wrapText="1"/>
    </xf>
    <xf numFmtId="0" fontId="13" fillId="0" borderId="134" xfId="0" applyFont="1" applyBorder="1" applyAlignment="1">
      <alignment horizontal="center" vertical="center"/>
    </xf>
    <xf numFmtId="0" fontId="13" fillId="0" borderId="135" xfId="0" applyFont="1" applyBorder="1" applyAlignment="1">
      <alignment horizontal="center" vertical="center"/>
    </xf>
    <xf numFmtId="0" fontId="13" fillId="0" borderId="136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/>
    </xf>
    <xf numFmtId="2" fontId="9" fillId="0" borderId="99" xfId="0" applyNumberFormat="1" applyFont="1" applyBorder="1" applyAlignment="1">
      <alignment horizontal="right" vertical="center"/>
    </xf>
    <xf numFmtId="0" fontId="9" fillId="0" borderId="45" xfId="0" applyFont="1" applyBorder="1" applyAlignment="1">
      <alignment horizontal="center" vertical="center"/>
    </xf>
    <xf numFmtId="2" fontId="9" fillId="0" borderId="48" xfId="0" applyNumberFormat="1" applyFont="1" applyBorder="1" applyAlignment="1">
      <alignment horizontal="right" vertical="center"/>
    </xf>
    <xf numFmtId="2" fontId="9" fillId="0" borderId="66" xfId="0" applyNumberFormat="1" applyFont="1" applyBorder="1" applyAlignment="1">
      <alignment horizontal="right" vertical="center"/>
    </xf>
    <xf numFmtId="183" fontId="9" fillId="0" borderId="99" xfId="0" applyNumberFormat="1" applyFont="1" applyBorder="1" applyAlignment="1">
      <alignment horizontal="right" vertical="center"/>
    </xf>
    <xf numFmtId="183" fontId="9" fillId="0" borderId="48" xfId="0" applyNumberFormat="1" applyFont="1" applyBorder="1" applyAlignment="1">
      <alignment horizontal="right" vertical="center"/>
    </xf>
    <xf numFmtId="183" fontId="9" fillId="0" borderId="49" xfId="0" applyNumberFormat="1" applyFont="1" applyBorder="1" applyAlignment="1">
      <alignment horizontal="right" vertical="center"/>
    </xf>
    <xf numFmtId="0" fontId="6" fillId="0" borderId="54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 wrapText="1"/>
    </xf>
    <xf numFmtId="0" fontId="12" fillId="0" borderId="130" xfId="0" applyFont="1" applyBorder="1" applyAlignment="1">
      <alignment horizontal="center" vertical="center" wrapText="1"/>
    </xf>
    <xf numFmtId="0" fontId="12" fillId="0" borderId="137" xfId="0" applyFont="1" applyBorder="1" applyAlignment="1">
      <alignment horizontal="center" vertical="center" wrapText="1"/>
    </xf>
    <xf numFmtId="0" fontId="12" fillId="0" borderId="138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1" fillId="0" borderId="139" xfId="0" applyFont="1" applyBorder="1" applyAlignment="1">
      <alignment horizontal="center" vertical="center"/>
    </xf>
    <xf numFmtId="0" fontId="11" fillId="0" borderId="14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6" fillId="0" borderId="139" xfId="0" applyFont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130" xfId="0" applyFont="1" applyBorder="1" applyAlignment="1">
      <alignment horizontal="center" vertical="center" wrapText="1"/>
    </xf>
    <xf numFmtId="0" fontId="6" fillId="0" borderId="137" xfId="0" applyFont="1" applyBorder="1" applyAlignment="1">
      <alignment horizontal="center" vertical="center" wrapText="1"/>
    </xf>
    <xf numFmtId="0" fontId="6" fillId="0" borderId="138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/>
    </xf>
    <xf numFmtId="0" fontId="11" fillId="0" borderId="130" xfId="0" applyFont="1" applyBorder="1" applyAlignment="1">
      <alignment horizontal="center" vertical="center"/>
    </xf>
    <xf numFmtId="0" fontId="11" fillId="0" borderId="137" xfId="0" applyFont="1" applyBorder="1" applyAlignment="1">
      <alignment horizontal="center" vertical="center"/>
    </xf>
    <xf numFmtId="0" fontId="11" fillId="0" borderId="138" xfId="0" applyFont="1" applyBorder="1" applyAlignment="1">
      <alignment horizontal="center" vertical="center"/>
    </xf>
    <xf numFmtId="0" fontId="11" fillId="0" borderId="141" xfId="0" applyFont="1" applyBorder="1" applyAlignment="1">
      <alignment horizontal="center" vertical="center"/>
    </xf>
    <xf numFmtId="0" fontId="11" fillId="0" borderId="142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/>
    </xf>
    <xf numFmtId="14" fontId="2" fillId="0" borderId="143" xfId="0" applyNumberFormat="1" applyFont="1" applyBorder="1" applyAlignment="1">
      <alignment horizontal="center"/>
    </xf>
    <xf numFmtId="0" fontId="4" fillId="0" borderId="5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5" fillId="0" borderId="100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zoomScale="110" zoomScaleNormal="110" zoomScalePageLayoutView="0" workbookViewId="0" topLeftCell="A1">
      <selection activeCell="A1" sqref="A1:I1"/>
    </sheetView>
  </sheetViews>
  <sheetFormatPr defaultColWidth="9.140625" defaultRowHeight="15"/>
  <cols>
    <col min="1" max="1" width="13.00390625" style="0" customWidth="1"/>
    <col min="2" max="2" width="9.8515625" style="0" customWidth="1"/>
    <col min="3" max="3" width="16.8515625" style="0" customWidth="1"/>
    <col min="4" max="5" width="7.8515625" style="0" customWidth="1"/>
    <col min="6" max="6" width="6.421875" style="0" customWidth="1"/>
    <col min="7" max="7" width="6.57421875" style="0" customWidth="1"/>
    <col min="8" max="8" width="6.421875" style="0" customWidth="1"/>
    <col min="9" max="9" width="7.00390625" style="0" customWidth="1"/>
    <col min="10" max="10" width="6.28125" style="0" customWidth="1"/>
    <col min="11" max="11" width="6.57421875" style="0" customWidth="1"/>
    <col min="12" max="12" width="7.7109375" style="0" customWidth="1"/>
    <col min="13" max="13" width="0" style="0" hidden="1" customWidth="1"/>
    <col min="14" max="14" width="2.7109375" style="0" customWidth="1"/>
    <col min="15" max="15" width="4.28125" style="0" customWidth="1"/>
    <col min="18" max="18" width="4.57421875" style="0" bestFit="1" customWidth="1"/>
  </cols>
  <sheetData>
    <row r="1" spans="1:13" ht="21" thickBot="1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6" t="s">
        <v>89</v>
      </c>
      <c r="K1" s="316"/>
      <c r="L1" s="316"/>
      <c r="M1" s="2"/>
    </row>
    <row r="2" spans="1:13" ht="24.75" customHeight="1" thickBot="1">
      <c r="A2" s="317" t="s">
        <v>1</v>
      </c>
      <c r="B2" s="317"/>
      <c r="C2" s="318" t="s">
        <v>2</v>
      </c>
      <c r="D2" s="319" t="s">
        <v>3</v>
      </c>
      <c r="E2" s="320" t="s">
        <v>4</v>
      </c>
      <c r="F2" s="321" t="s">
        <v>5</v>
      </c>
      <c r="G2" s="322" t="s">
        <v>6</v>
      </c>
      <c r="H2" s="322"/>
      <c r="I2" s="322"/>
      <c r="J2" s="322" t="s">
        <v>7</v>
      </c>
      <c r="K2" s="322"/>
      <c r="L2" s="322"/>
      <c r="M2" s="2"/>
    </row>
    <row r="3" spans="1:13" ht="33.75" customHeight="1" thickBot="1">
      <c r="A3" s="317"/>
      <c r="B3" s="317"/>
      <c r="C3" s="318"/>
      <c r="D3" s="319"/>
      <c r="E3" s="320"/>
      <c r="F3" s="321"/>
      <c r="G3" s="117" t="s">
        <v>80</v>
      </c>
      <c r="H3" s="118" t="s">
        <v>81</v>
      </c>
      <c r="I3" s="3" t="s">
        <v>8</v>
      </c>
      <c r="J3" s="119" t="s">
        <v>80</v>
      </c>
      <c r="K3" s="118" t="s">
        <v>81</v>
      </c>
      <c r="L3" s="3" t="s">
        <v>82</v>
      </c>
      <c r="M3" s="4"/>
    </row>
    <row r="4" spans="1:18" ht="14.25" customHeight="1" thickBot="1">
      <c r="A4" s="301" t="s">
        <v>9</v>
      </c>
      <c r="B4" s="301"/>
      <c r="C4" s="5" t="s">
        <v>10</v>
      </c>
      <c r="D4" s="6">
        <v>50</v>
      </c>
      <c r="E4" s="7">
        <v>500</v>
      </c>
      <c r="F4" s="8">
        <v>5.9</v>
      </c>
      <c r="G4" s="150">
        <f aca="true" t="shared" si="0" ref="G4:G48">I4+2</f>
        <v>43.4</v>
      </c>
      <c r="H4" s="151">
        <f aca="true" t="shared" si="1" ref="H4:H48">I4+1</f>
        <v>42.4</v>
      </c>
      <c r="I4" s="152">
        <v>41.4</v>
      </c>
      <c r="J4" s="9">
        <f aca="true" t="shared" si="2" ref="J4:J48">F4*G4/E4</f>
        <v>0.51212</v>
      </c>
      <c r="K4" s="10">
        <f aca="true" t="shared" si="3" ref="K4:K48">H4*F4/E4</f>
        <v>0.50032</v>
      </c>
      <c r="L4" s="11">
        <f aca="true" t="shared" si="4" ref="L4:L48">I4*F4/E4</f>
        <v>0.48852000000000007</v>
      </c>
      <c r="M4" s="2">
        <v>42</v>
      </c>
      <c r="R4" s="1"/>
    </row>
    <row r="5" spans="1:18" ht="14.25" customHeight="1" thickBot="1">
      <c r="A5" s="301"/>
      <c r="B5" s="301"/>
      <c r="C5" s="12" t="s">
        <v>11</v>
      </c>
      <c r="D5" s="13">
        <v>50</v>
      </c>
      <c r="E5" s="14">
        <v>500</v>
      </c>
      <c r="F5" s="15">
        <v>11.6</v>
      </c>
      <c r="G5" s="153">
        <f t="shared" si="0"/>
        <v>43.4</v>
      </c>
      <c r="H5" s="154">
        <f t="shared" si="1"/>
        <v>42.4</v>
      </c>
      <c r="I5" s="155">
        <v>41.4</v>
      </c>
      <c r="J5" s="16">
        <f t="shared" si="2"/>
        <v>1.0068799999999998</v>
      </c>
      <c r="K5" s="17">
        <f t="shared" si="3"/>
        <v>0.98368</v>
      </c>
      <c r="L5" s="18">
        <f t="shared" si="4"/>
        <v>0.9604799999999999</v>
      </c>
      <c r="M5" s="2">
        <v>42</v>
      </c>
      <c r="R5" s="1"/>
    </row>
    <row r="6" spans="1:18" ht="14.25" customHeight="1" thickBot="1">
      <c r="A6" s="301"/>
      <c r="B6" s="301"/>
      <c r="C6" s="12" t="s">
        <v>12</v>
      </c>
      <c r="D6" s="13">
        <v>50</v>
      </c>
      <c r="E6" s="14">
        <v>500</v>
      </c>
      <c r="F6" s="15">
        <v>8.2</v>
      </c>
      <c r="G6" s="153">
        <f t="shared" si="0"/>
        <v>43.4</v>
      </c>
      <c r="H6" s="154">
        <f t="shared" si="1"/>
        <v>42.4</v>
      </c>
      <c r="I6" s="155">
        <v>41.4</v>
      </c>
      <c r="J6" s="16">
        <f t="shared" si="2"/>
        <v>0.7117599999999998</v>
      </c>
      <c r="K6" s="17">
        <f t="shared" si="3"/>
        <v>0.6953599999999999</v>
      </c>
      <c r="L6" s="18">
        <f t="shared" si="4"/>
        <v>0.6789599999999999</v>
      </c>
      <c r="M6" s="2">
        <v>42</v>
      </c>
      <c r="R6" s="1"/>
    </row>
    <row r="7" spans="1:18" ht="14.25" customHeight="1" thickBot="1">
      <c r="A7" s="301"/>
      <c r="B7" s="301"/>
      <c r="C7" s="12" t="s">
        <v>13</v>
      </c>
      <c r="D7" s="13">
        <v>50</v>
      </c>
      <c r="E7" s="14">
        <v>500</v>
      </c>
      <c r="F7" s="15">
        <v>12.2</v>
      </c>
      <c r="G7" s="153">
        <f t="shared" si="0"/>
        <v>43.4</v>
      </c>
      <c r="H7" s="154">
        <f t="shared" si="1"/>
        <v>42.4</v>
      </c>
      <c r="I7" s="155">
        <v>41.4</v>
      </c>
      <c r="J7" s="16">
        <f t="shared" si="2"/>
        <v>1.05896</v>
      </c>
      <c r="K7" s="17">
        <f t="shared" si="3"/>
        <v>1.03456</v>
      </c>
      <c r="L7" s="18">
        <f t="shared" si="4"/>
        <v>1.01016</v>
      </c>
      <c r="M7" s="2">
        <v>42</v>
      </c>
      <c r="R7" s="1"/>
    </row>
    <row r="8" spans="1:18" ht="14.25" customHeight="1" thickBot="1">
      <c r="A8" s="301"/>
      <c r="B8" s="301"/>
      <c r="C8" s="19" t="s">
        <v>14</v>
      </c>
      <c r="D8" s="20">
        <v>50</v>
      </c>
      <c r="E8" s="21">
        <v>250</v>
      </c>
      <c r="F8" s="15">
        <v>7.3</v>
      </c>
      <c r="G8" s="156">
        <f t="shared" si="0"/>
        <v>43.4</v>
      </c>
      <c r="H8" s="157">
        <f t="shared" si="1"/>
        <v>42.4</v>
      </c>
      <c r="I8" s="158">
        <v>41.4</v>
      </c>
      <c r="J8" s="16">
        <f t="shared" si="2"/>
        <v>1.26728</v>
      </c>
      <c r="K8" s="22">
        <f t="shared" si="3"/>
        <v>1.2380799999999998</v>
      </c>
      <c r="L8" s="23">
        <f t="shared" si="4"/>
        <v>1.20888</v>
      </c>
      <c r="M8" s="2">
        <v>42</v>
      </c>
      <c r="R8" s="1"/>
    </row>
    <row r="9" spans="1:18" ht="14.25" customHeight="1" thickBot="1">
      <c r="A9" s="301"/>
      <c r="B9" s="301"/>
      <c r="C9" s="24" t="s">
        <v>15</v>
      </c>
      <c r="D9" s="25">
        <v>50</v>
      </c>
      <c r="E9" s="26">
        <v>250</v>
      </c>
      <c r="F9" s="27">
        <v>7.8</v>
      </c>
      <c r="G9" s="159">
        <f t="shared" si="0"/>
        <v>43.4</v>
      </c>
      <c r="H9" s="160">
        <f t="shared" si="1"/>
        <v>42.4</v>
      </c>
      <c r="I9" s="161">
        <v>41.4</v>
      </c>
      <c r="J9" s="28">
        <f t="shared" si="2"/>
        <v>1.35408</v>
      </c>
      <c r="K9" s="29">
        <f t="shared" si="3"/>
        <v>1.3228799999999998</v>
      </c>
      <c r="L9" s="30">
        <f t="shared" si="4"/>
        <v>1.29168</v>
      </c>
      <c r="M9" s="2">
        <v>42</v>
      </c>
      <c r="R9" s="1"/>
    </row>
    <row r="10" spans="1:18" ht="14.25" customHeight="1" thickBot="1">
      <c r="A10" s="302" t="s">
        <v>16</v>
      </c>
      <c r="B10" s="303"/>
      <c r="C10" s="24" t="s">
        <v>17</v>
      </c>
      <c r="D10" s="25">
        <v>250</v>
      </c>
      <c r="E10" s="26">
        <v>2500</v>
      </c>
      <c r="F10" s="31">
        <v>8.5</v>
      </c>
      <c r="G10" s="159">
        <f t="shared" si="0"/>
        <v>102.95</v>
      </c>
      <c r="H10" s="160">
        <f t="shared" si="1"/>
        <v>101.95</v>
      </c>
      <c r="I10" s="161">
        <v>100.95</v>
      </c>
      <c r="J10" s="32">
        <f t="shared" si="2"/>
        <v>0.35003</v>
      </c>
      <c r="K10" s="29">
        <f t="shared" si="3"/>
        <v>0.34663</v>
      </c>
      <c r="L10" s="30">
        <f t="shared" si="4"/>
        <v>0.34323000000000004</v>
      </c>
      <c r="M10" s="2"/>
      <c r="R10" s="1"/>
    </row>
    <row r="11" spans="1:18" ht="14.25" customHeight="1" thickBot="1">
      <c r="A11" s="280" t="s">
        <v>18</v>
      </c>
      <c r="B11" s="33" t="s">
        <v>19</v>
      </c>
      <c r="C11" s="5" t="s">
        <v>20</v>
      </c>
      <c r="D11" s="6">
        <v>100</v>
      </c>
      <c r="E11" s="7">
        <v>8000</v>
      </c>
      <c r="F11" s="8">
        <v>9.1</v>
      </c>
      <c r="G11" s="150">
        <f t="shared" si="0"/>
        <v>84.15</v>
      </c>
      <c r="H11" s="151">
        <f t="shared" si="1"/>
        <v>83.15</v>
      </c>
      <c r="I11" s="152">
        <v>82.15</v>
      </c>
      <c r="J11" s="10">
        <f t="shared" si="2"/>
        <v>0.095720625</v>
      </c>
      <c r="K11" s="34">
        <f t="shared" si="3"/>
        <v>0.094583125</v>
      </c>
      <c r="L11" s="35">
        <f t="shared" si="4"/>
        <v>0.093445625</v>
      </c>
      <c r="M11" s="2">
        <v>59</v>
      </c>
      <c r="R11" s="1"/>
    </row>
    <row r="12" spans="1:18" ht="14.25" customHeight="1" thickBot="1">
      <c r="A12" s="280"/>
      <c r="B12" s="36" t="s">
        <v>21</v>
      </c>
      <c r="C12" s="24" t="s">
        <v>22</v>
      </c>
      <c r="D12" s="25">
        <v>200</v>
      </c>
      <c r="E12" s="26">
        <v>6000</v>
      </c>
      <c r="F12" s="31">
        <v>9.1</v>
      </c>
      <c r="G12" s="159">
        <f t="shared" si="0"/>
        <v>83.05</v>
      </c>
      <c r="H12" s="160">
        <f t="shared" si="1"/>
        <v>82.05</v>
      </c>
      <c r="I12" s="161">
        <v>81.05</v>
      </c>
      <c r="J12" s="32">
        <f t="shared" si="2"/>
        <v>0.12595916666666668</v>
      </c>
      <c r="K12" s="29">
        <f t="shared" si="3"/>
        <v>0.1244425</v>
      </c>
      <c r="L12" s="30">
        <f t="shared" si="4"/>
        <v>0.12292583333333333</v>
      </c>
      <c r="M12" s="2">
        <v>58</v>
      </c>
      <c r="R12" s="1"/>
    </row>
    <row r="13" spans="1:18" ht="14.25" customHeight="1" thickBot="1">
      <c r="A13" s="280"/>
      <c r="B13" s="33" t="s">
        <v>23</v>
      </c>
      <c r="C13" s="5" t="s">
        <v>24</v>
      </c>
      <c r="D13" s="6">
        <v>200</v>
      </c>
      <c r="E13" s="7">
        <v>4000</v>
      </c>
      <c r="F13" s="8">
        <v>8.7</v>
      </c>
      <c r="G13" s="150">
        <f t="shared" si="0"/>
        <v>74.7</v>
      </c>
      <c r="H13" s="151">
        <f t="shared" si="1"/>
        <v>73.7</v>
      </c>
      <c r="I13" s="152">
        <v>72.7</v>
      </c>
      <c r="J13" s="10">
        <f t="shared" si="2"/>
        <v>0.1624725</v>
      </c>
      <c r="K13" s="34">
        <f t="shared" si="3"/>
        <v>0.16029749999999998</v>
      </c>
      <c r="L13" s="35">
        <f t="shared" si="4"/>
        <v>0.1581225</v>
      </c>
      <c r="M13" s="2">
        <v>52.9</v>
      </c>
      <c r="R13" s="1"/>
    </row>
    <row r="14" spans="1:18" ht="14.25" customHeight="1" thickBot="1">
      <c r="A14" s="280"/>
      <c r="B14" s="36" t="s">
        <v>25</v>
      </c>
      <c r="C14" s="24" t="s">
        <v>26</v>
      </c>
      <c r="D14" s="25">
        <v>200</v>
      </c>
      <c r="E14" s="26">
        <v>3000</v>
      </c>
      <c r="F14" s="31">
        <v>9.4</v>
      </c>
      <c r="G14" s="159">
        <f t="shared" si="0"/>
        <v>74.7</v>
      </c>
      <c r="H14" s="160">
        <f t="shared" si="1"/>
        <v>73.7</v>
      </c>
      <c r="I14" s="161">
        <v>72.7</v>
      </c>
      <c r="J14" s="32">
        <f t="shared" si="2"/>
        <v>0.23406000000000002</v>
      </c>
      <c r="K14" s="29">
        <f t="shared" si="3"/>
        <v>0.2309266666666667</v>
      </c>
      <c r="L14" s="30">
        <f t="shared" si="4"/>
        <v>0.22779333333333338</v>
      </c>
      <c r="M14" s="2">
        <v>52.5</v>
      </c>
      <c r="R14" s="1"/>
    </row>
    <row r="15" spans="1:18" ht="14.25" customHeight="1" thickBot="1">
      <c r="A15" s="280"/>
      <c r="B15" s="37" t="s">
        <v>59</v>
      </c>
      <c r="C15" s="38" t="s">
        <v>27</v>
      </c>
      <c r="D15" s="39">
        <v>10</v>
      </c>
      <c r="E15" s="40">
        <v>1000</v>
      </c>
      <c r="F15" s="41">
        <v>10.4</v>
      </c>
      <c r="G15" s="162">
        <f t="shared" si="0"/>
        <v>48.4</v>
      </c>
      <c r="H15" s="163">
        <f t="shared" si="1"/>
        <v>47.4</v>
      </c>
      <c r="I15" s="164">
        <v>46.4</v>
      </c>
      <c r="J15" s="42">
        <f t="shared" si="2"/>
        <v>0.50336</v>
      </c>
      <c r="K15" s="43">
        <f t="shared" si="3"/>
        <v>0.49295999999999995</v>
      </c>
      <c r="L15" s="44">
        <f t="shared" si="4"/>
        <v>0.48256</v>
      </c>
      <c r="M15" s="2">
        <v>44</v>
      </c>
      <c r="R15" s="1"/>
    </row>
    <row r="16" spans="1:18" ht="14.25" customHeight="1" thickBot="1">
      <c r="A16" s="280"/>
      <c r="B16" s="45" t="s">
        <v>28</v>
      </c>
      <c r="C16" s="46" t="s">
        <v>29</v>
      </c>
      <c r="D16" s="47">
        <v>100</v>
      </c>
      <c r="E16" s="48">
        <v>1000</v>
      </c>
      <c r="F16" s="49">
        <v>6.7</v>
      </c>
      <c r="G16" s="165">
        <f t="shared" si="0"/>
        <v>48.4</v>
      </c>
      <c r="H16" s="166">
        <f t="shared" si="1"/>
        <v>47.4</v>
      </c>
      <c r="I16" s="167">
        <v>46.4</v>
      </c>
      <c r="J16" s="50">
        <f t="shared" si="2"/>
        <v>0.32427999999999996</v>
      </c>
      <c r="K16" s="51">
        <f t="shared" si="3"/>
        <v>0.31758</v>
      </c>
      <c r="L16" s="52">
        <f t="shared" si="4"/>
        <v>0.31088</v>
      </c>
      <c r="M16" s="2">
        <v>42</v>
      </c>
      <c r="R16" s="1"/>
    </row>
    <row r="17" spans="1:18" ht="14.25" customHeight="1" thickBot="1">
      <c r="A17" s="280"/>
      <c r="B17" s="53" t="s">
        <v>30</v>
      </c>
      <c r="C17" s="24" t="s">
        <v>31</v>
      </c>
      <c r="D17" s="25">
        <v>50</v>
      </c>
      <c r="E17" s="26">
        <v>500</v>
      </c>
      <c r="F17" s="31">
        <v>8.2</v>
      </c>
      <c r="G17" s="159">
        <f t="shared" si="0"/>
        <v>48.4</v>
      </c>
      <c r="H17" s="160">
        <f t="shared" si="1"/>
        <v>47.4</v>
      </c>
      <c r="I17" s="161">
        <v>46.4</v>
      </c>
      <c r="J17" s="32">
        <f t="shared" si="2"/>
        <v>0.7937599999999999</v>
      </c>
      <c r="K17" s="29">
        <f t="shared" si="3"/>
        <v>0.7773599999999999</v>
      </c>
      <c r="L17" s="30">
        <f t="shared" si="4"/>
        <v>0.76096</v>
      </c>
      <c r="M17" s="2">
        <v>42</v>
      </c>
      <c r="R17" s="1"/>
    </row>
    <row r="18" spans="1:18" ht="14.25" customHeight="1" thickBot="1">
      <c r="A18" s="304" t="s">
        <v>32</v>
      </c>
      <c r="B18" s="304"/>
      <c r="C18" s="5" t="s">
        <v>33</v>
      </c>
      <c r="D18" s="6">
        <v>100</v>
      </c>
      <c r="E18" s="7">
        <v>1000</v>
      </c>
      <c r="F18" s="8">
        <v>8.1</v>
      </c>
      <c r="G18" s="150">
        <f t="shared" si="0"/>
        <v>48</v>
      </c>
      <c r="H18" s="151">
        <f t="shared" si="1"/>
        <v>47</v>
      </c>
      <c r="I18" s="152">
        <v>46</v>
      </c>
      <c r="J18" s="10">
        <f t="shared" si="2"/>
        <v>0.3888</v>
      </c>
      <c r="K18" s="34">
        <f t="shared" si="3"/>
        <v>0.3807</v>
      </c>
      <c r="L18" s="35">
        <f t="shared" si="4"/>
        <v>0.3726</v>
      </c>
      <c r="M18" s="2">
        <v>44</v>
      </c>
      <c r="R18" s="1"/>
    </row>
    <row r="19" spans="1:18" ht="14.25" customHeight="1" thickBot="1">
      <c r="A19" s="304"/>
      <c r="B19" s="304"/>
      <c r="C19" s="12" t="s">
        <v>34</v>
      </c>
      <c r="D19" s="13">
        <v>100</v>
      </c>
      <c r="E19" s="14">
        <v>1000</v>
      </c>
      <c r="F19" s="15">
        <v>11.3</v>
      </c>
      <c r="G19" s="153">
        <f t="shared" si="0"/>
        <v>48</v>
      </c>
      <c r="H19" s="154">
        <f t="shared" si="1"/>
        <v>47</v>
      </c>
      <c r="I19" s="155">
        <v>46</v>
      </c>
      <c r="J19" s="54">
        <f t="shared" si="2"/>
        <v>0.5424000000000001</v>
      </c>
      <c r="K19" s="17">
        <f t="shared" si="3"/>
        <v>0.5311</v>
      </c>
      <c r="L19" s="18">
        <f t="shared" si="4"/>
        <v>0.5198</v>
      </c>
      <c r="M19" s="2"/>
      <c r="R19" s="1"/>
    </row>
    <row r="20" spans="1:18" ht="14.25" customHeight="1" thickBot="1">
      <c r="A20" s="304"/>
      <c r="B20" s="304"/>
      <c r="C20" s="24" t="s">
        <v>35</v>
      </c>
      <c r="D20" s="25">
        <v>50</v>
      </c>
      <c r="E20" s="26">
        <v>500</v>
      </c>
      <c r="F20" s="31">
        <v>8.4</v>
      </c>
      <c r="G20" s="159">
        <f t="shared" si="0"/>
        <v>48</v>
      </c>
      <c r="H20" s="160">
        <f t="shared" si="1"/>
        <v>47</v>
      </c>
      <c r="I20" s="161">
        <v>46</v>
      </c>
      <c r="J20" s="32">
        <f t="shared" si="2"/>
        <v>0.8064000000000001</v>
      </c>
      <c r="K20" s="29">
        <f t="shared" si="3"/>
        <v>0.7896</v>
      </c>
      <c r="L20" s="30">
        <f t="shared" si="4"/>
        <v>0.7728</v>
      </c>
      <c r="M20" s="2"/>
      <c r="R20" s="1"/>
    </row>
    <row r="21" spans="1:18" ht="14.25" customHeight="1">
      <c r="A21" s="305" t="s">
        <v>36</v>
      </c>
      <c r="B21" s="306"/>
      <c r="C21" s="38" t="s">
        <v>66</v>
      </c>
      <c r="D21" s="39">
        <v>250</v>
      </c>
      <c r="E21" s="40">
        <v>2500</v>
      </c>
      <c r="F21" s="41">
        <v>7.7</v>
      </c>
      <c r="G21" s="162">
        <f t="shared" si="0"/>
        <v>89.4</v>
      </c>
      <c r="H21" s="163">
        <f t="shared" si="1"/>
        <v>88.4</v>
      </c>
      <c r="I21" s="164">
        <v>87.4</v>
      </c>
      <c r="J21" s="42">
        <f t="shared" si="2"/>
        <v>0.27535200000000004</v>
      </c>
      <c r="K21" s="43">
        <f t="shared" si="3"/>
        <v>0.272272</v>
      </c>
      <c r="L21" s="44">
        <f t="shared" si="4"/>
        <v>0.269192</v>
      </c>
      <c r="M21" s="2">
        <v>62</v>
      </c>
      <c r="R21" s="1"/>
    </row>
    <row r="22" spans="1:18" ht="14.25" customHeight="1" thickBot="1">
      <c r="A22" s="307"/>
      <c r="B22" s="308"/>
      <c r="C22" s="46" t="s">
        <v>37</v>
      </c>
      <c r="D22" s="47">
        <v>200</v>
      </c>
      <c r="E22" s="48">
        <v>3000</v>
      </c>
      <c r="F22" s="49">
        <v>14.6</v>
      </c>
      <c r="G22" s="165">
        <f t="shared" si="0"/>
        <v>87</v>
      </c>
      <c r="H22" s="166">
        <f t="shared" si="1"/>
        <v>86</v>
      </c>
      <c r="I22" s="167">
        <v>85</v>
      </c>
      <c r="J22" s="50">
        <f t="shared" si="2"/>
        <v>0.4234</v>
      </c>
      <c r="K22" s="51">
        <f t="shared" si="3"/>
        <v>0.4185333333333333</v>
      </c>
      <c r="L22" s="52">
        <f t="shared" si="4"/>
        <v>0.4136666666666667</v>
      </c>
      <c r="M22" s="2">
        <v>58.5</v>
      </c>
      <c r="R22" s="1"/>
    </row>
    <row r="23" spans="1:18" ht="14.25" customHeight="1">
      <c r="A23" s="309" t="s">
        <v>38</v>
      </c>
      <c r="B23" s="310"/>
      <c r="C23" s="5" t="s">
        <v>39</v>
      </c>
      <c r="D23" s="6">
        <v>100</v>
      </c>
      <c r="E23" s="7">
        <v>2000</v>
      </c>
      <c r="F23" s="8">
        <v>12.3</v>
      </c>
      <c r="G23" s="150">
        <f t="shared" si="0"/>
        <v>59.7</v>
      </c>
      <c r="H23" s="151">
        <f t="shared" si="1"/>
        <v>58.7</v>
      </c>
      <c r="I23" s="152">
        <v>57.7</v>
      </c>
      <c r="J23" s="10">
        <f t="shared" si="2"/>
        <v>0.367155</v>
      </c>
      <c r="K23" s="34">
        <f t="shared" si="3"/>
        <v>0.3610050000000001</v>
      </c>
      <c r="L23" s="35">
        <f t="shared" si="4"/>
        <v>0.35485500000000003</v>
      </c>
      <c r="M23" s="2">
        <v>44</v>
      </c>
      <c r="R23" s="1"/>
    </row>
    <row r="24" spans="1:18" ht="14.25" customHeight="1">
      <c r="A24" s="311"/>
      <c r="B24" s="312"/>
      <c r="C24" s="55" t="s">
        <v>71</v>
      </c>
      <c r="D24" s="56">
        <v>100</v>
      </c>
      <c r="E24" s="57">
        <v>1000</v>
      </c>
      <c r="F24" s="58">
        <v>10.2</v>
      </c>
      <c r="G24" s="168">
        <f t="shared" si="0"/>
        <v>53.8</v>
      </c>
      <c r="H24" s="169">
        <f t="shared" si="1"/>
        <v>52.8</v>
      </c>
      <c r="I24" s="170">
        <v>51.8</v>
      </c>
      <c r="J24" s="59">
        <f t="shared" si="2"/>
        <v>0.5487599999999999</v>
      </c>
      <c r="K24" s="60">
        <f t="shared" si="3"/>
        <v>0.5385599999999999</v>
      </c>
      <c r="L24" s="61">
        <f t="shared" si="4"/>
        <v>0.5283599999999999</v>
      </c>
      <c r="M24" s="2"/>
      <c r="R24" s="1"/>
    </row>
    <row r="25" spans="1:18" ht="14.25" customHeight="1" thickBot="1">
      <c r="A25" s="313"/>
      <c r="B25" s="314"/>
      <c r="C25" s="24" t="s">
        <v>40</v>
      </c>
      <c r="D25" s="25">
        <v>100</v>
      </c>
      <c r="E25" s="26">
        <v>1000</v>
      </c>
      <c r="F25" s="31">
        <v>12.2</v>
      </c>
      <c r="G25" s="159">
        <f t="shared" si="0"/>
        <v>53.8</v>
      </c>
      <c r="H25" s="160">
        <f t="shared" si="1"/>
        <v>52.8</v>
      </c>
      <c r="I25" s="161">
        <v>51.8</v>
      </c>
      <c r="J25" s="32">
        <f t="shared" si="2"/>
        <v>0.6563599999999999</v>
      </c>
      <c r="K25" s="29">
        <f t="shared" si="3"/>
        <v>0.64416</v>
      </c>
      <c r="L25" s="30">
        <f t="shared" si="4"/>
        <v>0.63196</v>
      </c>
      <c r="M25" s="2"/>
      <c r="R25" s="1"/>
    </row>
    <row r="26" spans="1:18" ht="14.25" customHeight="1" thickBot="1">
      <c r="A26" s="296" t="s">
        <v>67</v>
      </c>
      <c r="B26" s="297"/>
      <c r="C26" s="62" t="s">
        <v>88</v>
      </c>
      <c r="D26" s="63">
        <v>250</v>
      </c>
      <c r="E26" s="64">
        <v>2500</v>
      </c>
      <c r="F26" s="27">
        <v>8.1</v>
      </c>
      <c r="G26" s="171">
        <f t="shared" si="0"/>
        <v>98</v>
      </c>
      <c r="H26" s="172">
        <f t="shared" si="1"/>
        <v>97</v>
      </c>
      <c r="I26" s="173">
        <v>96</v>
      </c>
      <c r="J26" s="65">
        <f t="shared" si="2"/>
        <v>0.31751999999999997</v>
      </c>
      <c r="K26" s="66">
        <f t="shared" si="3"/>
        <v>0.31427999999999995</v>
      </c>
      <c r="L26" s="67">
        <f t="shared" si="4"/>
        <v>0.31104</v>
      </c>
      <c r="M26" s="2"/>
      <c r="R26" s="1"/>
    </row>
    <row r="27" spans="1:18" ht="14.25" customHeight="1" thickBot="1">
      <c r="A27" s="298" t="s">
        <v>41</v>
      </c>
      <c r="B27" s="298"/>
      <c r="C27" s="68" t="s">
        <v>17</v>
      </c>
      <c r="D27" s="69">
        <v>200</v>
      </c>
      <c r="E27" s="70">
        <v>3000</v>
      </c>
      <c r="F27" s="71">
        <v>10.1</v>
      </c>
      <c r="G27" s="174">
        <f t="shared" si="0"/>
        <v>94.75</v>
      </c>
      <c r="H27" s="175">
        <f t="shared" si="1"/>
        <v>93.75</v>
      </c>
      <c r="I27" s="176">
        <v>92.75</v>
      </c>
      <c r="J27" s="72">
        <f t="shared" si="2"/>
        <v>0.3189916666666667</v>
      </c>
      <c r="K27" s="73">
        <f t="shared" si="3"/>
        <v>0.315625</v>
      </c>
      <c r="L27" s="74">
        <f t="shared" si="4"/>
        <v>0.3122583333333333</v>
      </c>
      <c r="M27" s="2"/>
      <c r="R27" s="1"/>
    </row>
    <row r="28" spans="1:18" ht="14.25" customHeight="1" thickBot="1">
      <c r="A28" s="288" t="s">
        <v>42</v>
      </c>
      <c r="B28" s="288"/>
      <c r="C28" s="68" t="s">
        <v>43</v>
      </c>
      <c r="D28" s="69">
        <v>100</v>
      </c>
      <c r="E28" s="70">
        <v>1000</v>
      </c>
      <c r="F28" s="71">
        <v>12.3</v>
      </c>
      <c r="G28" s="177">
        <f t="shared" si="0"/>
        <v>43.4</v>
      </c>
      <c r="H28" s="178">
        <f t="shared" si="1"/>
        <v>42.4</v>
      </c>
      <c r="I28" s="179">
        <v>41.4</v>
      </c>
      <c r="J28" s="72">
        <f t="shared" si="2"/>
        <v>0.5338200000000001</v>
      </c>
      <c r="K28" s="73">
        <f t="shared" si="3"/>
        <v>0.52152</v>
      </c>
      <c r="L28" s="74">
        <f t="shared" si="4"/>
        <v>0.50922</v>
      </c>
      <c r="M28" s="2"/>
      <c r="R28" s="1"/>
    </row>
    <row r="29" spans="1:18" ht="14.25" customHeight="1" thickBot="1">
      <c r="A29" s="288" t="s">
        <v>44</v>
      </c>
      <c r="B29" s="288"/>
      <c r="C29" s="68" t="s">
        <v>45</v>
      </c>
      <c r="D29" s="69">
        <v>100</v>
      </c>
      <c r="E29" s="70">
        <v>1000</v>
      </c>
      <c r="F29" s="71">
        <v>13.6</v>
      </c>
      <c r="G29" s="177">
        <f t="shared" si="0"/>
        <v>43.4</v>
      </c>
      <c r="H29" s="178">
        <f t="shared" si="1"/>
        <v>42.4</v>
      </c>
      <c r="I29" s="179">
        <v>41.4</v>
      </c>
      <c r="J29" s="72">
        <f t="shared" si="2"/>
        <v>0.59024</v>
      </c>
      <c r="K29" s="73">
        <f t="shared" si="3"/>
        <v>0.57664</v>
      </c>
      <c r="L29" s="74">
        <f t="shared" si="4"/>
        <v>0.56304</v>
      </c>
      <c r="M29" s="2"/>
      <c r="R29" s="1"/>
    </row>
    <row r="30" spans="1:18" ht="14.25" customHeight="1" thickBot="1">
      <c r="A30" s="299" t="s">
        <v>46</v>
      </c>
      <c r="B30" s="300"/>
      <c r="C30" s="68" t="s">
        <v>47</v>
      </c>
      <c r="D30" s="69">
        <v>1000</v>
      </c>
      <c r="E30" s="70">
        <v>10000</v>
      </c>
      <c r="F30" s="71">
        <v>10.3</v>
      </c>
      <c r="G30" s="174">
        <f t="shared" si="0"/>
        <v>86.7</v>
      </c>
      <c r="H30" s="175">
        <f t="shared" si="1"/>
        <v>85.7</v>
      </c>
      <c r="I30" s="176">
        <v>84.7</v>
      </c>
      <c r="J30" s="72">
        <f t="shared" si="2"/>
        <v>0.089301</v>
      </c>
      <c r="K30" s="73">
        <f t="shared" si="3"/>
        <v>0.088271</v>
      </c>
      <c r="L30" s="74">
        <f t="shared" si="4"/>
        <v>0.08724100000000001</v>
      </c>
      <c r="M30" s="2"/>
      <c r="R30" s="1"/>
    </row>
    <row r="31" spans="1:18" ht="14.25" customHeight="1" thickBot="1">
      <c r="A31" s="288" t="s">
        <v>48</v>
      </c>
      <c r="B31" s="120" t="s">
        <v>49</v>
      </c>
      <c r="C31" s="75" t="s">
        <v>50</v>
      </c>
      <c r="D31" s="76">
        <v>50</v>
      </c>
      <c r="E31" s="77">
        <v>250</v>
      </c>
      <c r="F31" s="78">
        <v>9.5</v>
      </c>
      <c r="G31" s="150">
        <f t="shared" si="0"/>
        <v>70</v>
      </c>
      <c r="H31" s="151">
        <f t="shared" si="1"/>
        <v>69</v>
      </c>
      <c r="I31" s="152">
        <v>68</v>
      </c>
      <c r="J31" s="9">
        <f t="shared" si="2"/>
        <v>2.66</v>
      </c>
      <c r="K31" s="34">
        <f t="shared" si="3"/>
        <v>2.622</v>
      </c>
      <c r="L31" s="35">
        <f t="shared" si="4"/>
        <v>2.584</v>
      </c>
      <c r="M31" s="2"/>
      <c r="R31" s="1"/>
    </row>
    <row r="32" spans="1:18" ht="14.25" customHeight="1" thickBot="1">
      <c r="A32" s="288"/>
      <c r="B32" s="121" t="s">
        <v>51</v>
      </c>
      <c r="C32" s="79" t="s">
        <v>52</v>
      </c>
      <c r="D32" s="80">
        <v>50</v>
      </c>
      <c r="E32" s="81">
        <v>250</v>
      </c>
      <c r="F32" s="82">
        <v>12.3</v>
      </c>
      <c r="G32" s="156">
        <f t="shared" si="0"/>
        <v>77.7</v>
      </c>
      <c r="H32" s="157">
        <f t="shared" si="1"/>
        <v>76.7</v>
      </c>
      <c r="I32" s="158">
        <v>75.7</v>
      </c>
      <c r="J32" s="83">
        <f t="shared" si="2"/>
        <v>3.8228400000000002</v>
      </c>
      <c r="K32" s="22">
        <f t="shared" si="3"/>
        <v>3.7736400000000003</v>
      </c>
      <c r="L32" s="23">
        <f t="shared" si="4"/>
        <v>3.7244400000000004</v>
      </c>
      <c r="M32" s="2"/>
      <c r="R32" s="1"/>
    </row>
    <row r="33" spans="1:18" ht="14.25" customHeight="1" thickBot="1">
      <c r="A33" s="288" t="s">
        <v>53</v>
      </c>
      <c r="B33" s="288"/>
      <c r="C33" s="84" t="s">
        <v>54</v>
      </c>
      <c r="D33" s="85">
        <v>50</v>
      </c>
      <c r="E33" s="86">
        <v>500</v>
      </c>
      <c r="F33" s="87">
        <v>4.1</v>
      </c>
      <c r="G33" s="180">
        <f t="shared" si="0"/>
        <v>77.8</v>
      </c>
      <c r="H33" s="181">
        <f t="shared" si="1"/>
        <v>76.8</v>
      </c>
      <c r="I33" s="182">
        <v>75.8</v>
      </c>
      <c r="J33" s="88">
        <f t="shared" si="2"/>
        <v>0.63796</v>
      </c>
      <c r="K33" s="89">
        <f t="shared" si="3"/>
        <v>0.6297599999999999</v>
      </c>
      <c r="L33" s="90">
        <f t="shared" si="4"/>
        <v>0.6215599999999999</v>
      </c>
      <c r="M33" s="2"/>
      <c r="R33" s="1"/>
    </row>
    <row r="34" spans="1:18" ht="19.5" customHeight="1" thickBot="1">
      <c r="A34" s="289" t="s">
        <v>83</v>
      </c>
      <c r="B34" s="290"/>
      <c r="C34" s="265" t="s">
        <v>68</v>
      </c>
      <c r="D34" s="267">
        <v>250</v>
      </c>
      <c r="E34" s="269">
        <v>2500</v>
      </c>
      <c r="F34" s="271">
        <v>13</v>
      </c>
      <c r="G34" s="247">
        <f t="shared" si="0"/>
        <v>89</v>
      </c>
      <c r="H34" s="249">
        <f t="shared" si="1"/>
        <v>88</v>
      </c>
      <c r="I34" s="284">
        <v>87</v>
      </c>
      <c r="J34" s="253">
        <f t="shared" si="2"/>
        <v>0.4628</v>
      </c>
      <c r="K34" s="255">
        <f t="shared" si="3"/>
        <v>0.4576</v>
      </c>
      <c r="L34" s="257">
        <f t="shared" si="4"/>
        <v>0.4524</v>
      </c>
      <c r="M34" s="2"/>
      <c r="R34" s="1"/>
    </row>
    <row r="35" spans="1:18" ht="19.5" customHeight="1" thickBot="1">
      <c r="A35" s="291"/>
      <c r="B35" s="292"/>
      <c r="C35" s="293"/>
      <c r="D35" s="294"/>
      <c r="E35" s="295"/>
      <c r="F35" s="282"/>
      <c r="G35" s="281"/>
      <c r="H35" s="283"/>
      <c r="I35" s="252"/>
      <c r="J35" s="285"/>
      <c r="K35" s="286"/>
      <c r="L35" s="287"/>
      <c r="M35" s="2"/>
      <c r="R35" s="1"/>
    </row>
    <row r="36" spans="1:18" ht="14.25" customHeight="1" thickBot="1">
      <c r="A36" s="273" t="s">
        <v>73</v>
      </c>
      <c r="B36" s="274"/>
      <c r="C36" s="91" t="s">
        <v>17</v>
      </c>
      <c r="D36" s="92">
        <v>250</v>
      </c>
      <c r="E36" s="93">
        <v>2500</v>
      </c>
      <c r="F36" s="94">
        <v>8.2</v>
      </c>
      <c r="G36" s="183">
        <f t="shared" si="0"/>
        <v>89</v>
      </c>
      <c r="H36" s="184">
        <f t="shared" si="1"/>
        <v>88</v>
      </c>
      <c r="I36" s="185">
        <v>87</v>
      </c>
      <c r="J36" s="95">
        <f t="shared" si="2"/>
        <v>0.29191999999999996</v>
      </c>
      <c r="K36" s="96">
        <f t="shared" si="3"/>
        <v>0.28863999999999995</v>
      </c>
      <c r="L36" s="97">
        <f t="shared" si="4"/>
        <v>0.28536</v>
      </c>
      <c r="M36" s="2"/>
      <c r="R36" s="1"/>
    </row>
    <row r="37" spans="1:18" ht="14.25" customHeight="1" thickBot="1">
      <c r="A37" s="273" t="s">
        <v>74</v>
      </c>
      <c r="B37" s="274"/>
      <c r="C37" s="91" t="s">
        <v>75</v>
      </c>
      <c r="D37" s="92">
        <v>250</v>
      </c>
      <c r="E37" s="93">
        <v>2500</v>
      </c>
      <c r="F37" s="94">
        <v>7.4</v>
      </c>
      <c r="G37" s="183">
        <f>I37+2</f>
        <v>96</v>
      </c>
      <c r="H37" s="184">
        <f>I37+1</f>
        <v>95</v>
      </c>
      <c r="I37" s="185">
        <v>94</v>
      </c>
      <c r="J37" s="95">
        <f>F37*G37/E37</f>
        <v>0.28416</v>
      </c>
      <c r="K37" s="96">
        <f>H37*F37/E37</f>
        <v>0.2812</v>
      </c>
      <c r="L37" s="97">
        <f>I37*F37/E37</f>
        <v>0.27824</v>
      </c>
      <c r="M37" s="2"/>
      <c r="R37" s="1"/>
    </row>
    <row r="38" spans="1:18" ht="14.25" customHeight="1">
      <c r="A38" s="275" t="s">
        <v>55</v>
      </c>
      <c r="B38" s="204" t="s">
        <v>23</v>
      </c>
      <c r="C38" s="205" t="s">
        <v>56</v>
      </c>
      <c r="D38" s="206">
        <v>200</v>
      </c>
      <c r="E38" s="207">
        <v>4000</v>
      </c>
      <c r="F38" s="208">
        <v>9.7</v>
      </c>
      <c r="G38" s="209">
        <f t="shared" si="0"/>
        <v>88.9</v>
      </c>
      <c r="H38" s="210">
        <f t="shared" si="1"/>
        <v>87.9</v>
      </c>
      <c r="I38" s="211">
        <v>86.9</v>
      </c>
      <c r="J38" s="212">
        <f t="shared" si="2"/>
        <v>0.2155825</v>
      </c>
      <c r="K38" s="213">
        <f t="shared" si="3"/>
        <v>0.2131575</v>
      </c>
      <c r="L38" s="214">
        <f t="shared" si="4"/>
        <v>0.2107325</v>
      </c>
      <c r="M38" s="2"/>
      <c r="R38" s="1"/>
    </row>
    <row r="39" spans="1:18" ht="14.25" customHeight="1">
      <c r="A39" s="276"/>
      <c r="B39" s="98" t="s">
        <v>57</v>
      </c>
      <c r="C39" s="99" t="s">
        <v>58</v>
      </c>
      <c r="D39" s="100">
        <v>200</v>
      </c>
      <c r="E39" s="101">
        <v>4000</v>
      </c>
      <c r="F39" s="102">
        <v>11.9</v>
      </c>
      <c r="G39" s="153">
        <f t="shared" si="0"/>
        <v>86.7</v>
      </c>
      <c r="H39" s="154">
        <f t="shared" si="1"/>
        <v>85.7</v>
      </c>
      <c r="I39" s="155">
        <v>84.7</v>
      </c>
      <c r="J39" s="54">
        <f t="shared" si="2"/>
        <v>0.2579325</v>
      </c>
      <c r="K39" s="17">
        <f t="shared" si="3"/>
        <v>0.2549575</v>
      </c>
      <c r="L39" s="215">
        <f t="shared" si="4"/>
        <v>0.2519825</v>
      </c>
      <c r="M39" s="2"/>
      <c r="R39" s="1"/>
    </row>
    <row r="40" spans="1:18" ht="14.25" customHeight="1">
      <c r="A40" s="276"/>
      <c r="B40" s="98" t="s">
        <v>25</v>
      </c>
      <c r="C40" s="99" t="s">
        <v>69</v>
      </c>
      <c r="D40" s="100">
        <v>100</v>
      </c>
      <c r="E40" s="101">
        <v>2000</v>
      </c>
      <c r="F40" s="102">
        <v>9.3</v>
      </c>
      <c r="G40" s="153">
        <f t="shared" si="0"/>
        <v>82</v>
      </c>
      <c r="H40" s="154">
        <f t="shared" si="1"/>
        <v>81</v>
      </c>
      <c r="I40" s="155">
        <v>80</v>
      </c>
      <c r="J40" s="54">
        <f t="shared" si="2"/>
        <v>0.38130000000000003</v>
      </c>
      <c r="K40" s="17">
        <f t="shared" si="3"/>
        <v>0.37665000000000004</v>
      </c>
      <c r="L40" s="215">
        <f t="shared" si="4"/>
        <v>0.372</v>
      </c>
      <c r="M40" s="2"/>
      <c r="R40" s="1"/>
    </row>
    <row r="41" spans="1:18" ht="14.25" customHeight="1">
      <c r="A41" s="276"/>
      <c r="B41" s="103" t="s">
        <v>59</v>
      </c>
      <c r="C41" s="104" t="s">
        <v>70</v>
      </c>
      <c r="D41" s="105">
        <v>100</v>
      </c>
      <c r="E41" s="106">
        <v>1000</v>
      </c>
      <c r="F41" s="107">
        <v>9.8</v>
      </c>
      <c r="G41" s="186">
        <f t="shared" si="0"/>
        <v>82</v>
      </c>
      <c r="H41" s="187">
        <f t="shared" si="1"/>
        <v>81</v>
      </c>
      <c r="I41" s="188">
        <v>80</v>
      </c>
      <c r="J41" s="108">
        <f t="shared" si="2"/>
        <v>0.8036</v>
      </c>
      <c r="K41" s="109">
        <f t="shared" si="3"/>
        <v>0.7938000000000001</v>
      </c>
      <c r="L41" s="216">
        <f t="shared" si="4"/>
        <v>0.784</v>
      </c>
      <c r="M41" s="2"/>
      <c r="R41" s="1"/>
    </row>
    <row r="42" spans="1:18" ht="14.25" customHeight="1" thickBot="1">
      <c r="A42" s="277"/>
      <c r="B42" s="217" t="s">
        <v>30</v>
      </c>
      <c r="C42" s="218" t="s">
        <v>72</v>
      </c>
      <c r="D42" s="219">
        <v>50</v>
      </c>
      <c r="E42" s="220">
        <v>500</v>
      </c>
      <c r="F42" s="221">
        <v>12.1</v>
      </c>
      <c r="G42" s="222">
        <f>I42+2</f>
        <v>82</v>
      </c>
      <c r="H42" s="223">
        <f>I42+1</f>
        <v>81</v>
      </c>
      <c r="I42" s="224">
        <v>80</v>
      </c>
      <c r="J42" s="225">
        <f>F42*G42/E42</f>
        <v>1.9844</v>
      </c>
      <c r="K42" s="226">
        <f>H42*F42/E42</f>
        <v>1.9602</v>
      </c>
      <c r="L42" s="227">
        <f>I42*F42/E42</f>
        <v>1.936</v>
      </c>
      <c r="M42" s="2"/>
      <c r="R42" s="1"/>
    </row>
    <row r="43" spans="1:18" ht="14.25" customHeight="1" thickBot="1">
      <c r="A43" s="278" t="s">
        <v>60</v>
      </c>
      <c r="B43" s="278"/>
      <c r="C43" s="228" t="s">
        <v>61</v>
      </c>
      <c r="D43" s="229">
        <v>20</v>
      </c>
      <c r="E43" s="230">
        <v>260</v>
      </c>
      <c r="F43" s="231">
        <v>22.5</v>
      </c>
      <c r="G43" s="232">
        <f t="shared" si="0"/>
        <v>47.1</v>
      </c>
      <c r="H43" s="233">
        <f t="shared" si="1"/>
        <v>46.1</v>
      </c>
      <c r="I43" s="234">
        <v>45.1</v>
      </c>
      <c r="J43" s="235">
        <f t="shared" si="2"/>
        <v>4.075961538461539</v>
      </c>
      <c r="K43" s="236">
        <f t="shared" si="3"/>
        <v>3.9894230769230767</v>
      </c>
      <c r="L43" s="237">
        <f t="shared" si="4"/>
        <v>3.9028846153846155</v>
      </c>
      <c r="M43" s="2"/>
      <c r="R43" s="1"/>
    </row>
    <row r="44" spans="1:18" ht="14.25" customHeight="1" thickBot="1">
      <c r="A44" s="279"/>
      <c r="B44" s="279"/>
      <c r="C44" s="110" t="s">
        <v>62</v>
      </c>
      <c r="D44" s="111">
        <v>20</v>
      </c>
      <c r="E44" s="112">
        <v>205</v>
      </c>
      <c r="F44" s="113">
        <v>22.2</v>
      </c>
      <c r="G44" s="189">
        <f t="shared" si="0"/>
        <v>47.1</v>
      </c>
      <c r="H44" s="190">
        <f t="shared" si="1"/>
        <v>46.1</v>
      </c>
      <c r="I44" s="191">
        <v>45.1</v>
      </c>
      <c r="J44" s="114">
        <f t="shared" si="2"/>
        <v>5.100585365853658</v>
      </c>
      <c r="K44" s="115">
        <f t="shared" si="3"/>
        <v>4.992292682926829</v>
      </c>
      <c r="L44" s="116">
        <f t="shared" si="4"/>
        <v>4.884</v>
      </c>
      <c r="M44" s="2"/>
      <c r="R44" s="1"/>
    </row>
    <row r="45" spans="1:18" ht="14.25" customHeight="1" thickBot="1">
      <c r="A45" s="280" t="s">
        <v>63</v>
      </c>
      <c r="B45" s="280"/>
      <c r="C45" s="5" t="s">
        <v>64</v>
      </c>
      <c r="D45" s="6">
        <v>100</v>
      </c>
      <c r="E45" s="7">
        <v>2000</v>
      </c>
      <c r="F45" s="8">
        <v>14.1</v>
      </c>
      <c r="G45" s="150">
        <f t="shared" si="0"/>
        <v>89</v>
      </c>
      <c r="H45" s="151">
        <f t="shared" si="1"/>
        <v>88</v>
      </c>
      <c r="I45" s="152">
        <v>87</v>
      </c>
      <c r="J45" s="10">
        <f t="shared" si="2"/>
        <v>0.62745</v>
      </c>
      <c r="K45" s="34">
        <f t="shared" si="3"/>
        <v>0.6204</v>
      </c>
      <c r="L45" s="35">
        <f t="shared" si="4"/>
        <v>0.6133500000000001</v>
      </c>
      <c r="M45" s="2"/>
      <c r="R45" s="1"/>
    </row>
    <row r="46" spans="1:18" ht="14.25" customHeight="1" thickBot="1">
      <c r="A46" s="280"/>
      <c r="B46" s="280"/>
      <c r="C46" s="12" t="s">
        <v>65</v>
      </c>
      <c r="D46" s="13">
        <v>100</v>
      </c>
      <c r="E46" s="14">
        <v>1000</v>
      </c>
      <c r="F46" s="15">
        <v>9.8</v>
      </c>
      <c r="G46" s="153">
        <f t="shared" si="0"/>
        <v>89</v>
      </c>
      <c r="H46" s="154">
        <f t="shared" si="1"/>
        <v>88</v>
      </c>
      <c r="I46" s="155">
        <v>87</v>
      </c>
      <c r="J46" s="54">
        <f t="shared" si="2"/>
        <v>0.8722000000000001</v>
      </c>
      <c r="K46" s="17">
        <f t="shared" si="3"/>
        <v>0.8624</v>
      </c>
      <c r="L46" s="18">
        <f t="shared" si="4"/>
        <v>0.8526</v>
      </c>
      <c r="M46" s="2"/>
      <c r="R46" s="1"/>
    </row>
    <row r="47" spans="1:18" ht="14.25" customHeight="1" thickBot="1">
      <c r="A47" s="259" t="s">
        <v>86</v>
      </c>
      <c r="B47" s="260"/>
      <c r="C47" s="192" t="s">
        <v>87</v>
      </c>
      <c r="D47" s="193">
        <v>100</v>
      </c>
      <c r="E47" s="194">
        <v>10000</v>
      </c>
      <c r="F47" s="195">
        <v>8.4</v>
      </c>
      <c r="G47" s="238">
        <f>I47+2</f>
        <v>112.1</v>
      </c>
      <c r="H47" s="239">
        <f>I47+1</f>
        <v>111.1</v>
      </c>
      <c r="I47" s="240">
        <v>110.1</v>
      </c>
      <c r="J47" s="203">
        <f>F47*G47/E47</f>
        <v>0.094164</v>
      </c>
      <c r="K47" s="60">
        <f>H47*F47/E47</f>
        <v>0.093324</v>
      </c>
      <c r="L47" s="61">
        <f>I47*F47/E47</f>
        <v>0.092484</v>
      </c>
      <c r="M47" s="2"/>
      <c r="R47" s="1"/>
    </row>
    <row r="48" spans="1:13" ht="15.75" customHeight="1" thickBot="1">
      <c r="A48" s="261" t="s">
        <v>76</v>
      </c>
      <c r="B48" s="262"/>
      <c r="C48" s="265" t="s">
        <v>77</v>
      </c>
      <c r="D48" s="267">
        <v>200</v>
      </c>
      <c r="E48" s="269">
        <v>3000</v>
      </c>
      <c r="F48" s="271">
        <v>14.5</v>
      </c>
      <c r="G48" s="247">
        <f t="shared" si="0"/>
        <v>75.15</v>
      </c>
      <c r="H48" s="249">
        <f t="shared" si="1"/>
        <v>74.15</v>
      </c>
      <c r="I48" s="251">
        <v>73.15</v>
      </c>
      <c r="J48" s="253">
        <f t="shared" si="2"/>
        <v>0.3632250000000001</v>
      </c>
      <c r="K48" s="255">
        <f t="shared" si="3"/>
        <v>0.3583916666666667</v>
      </c>
      <c r="L48" s="257">
        <f t="shared" si="4"/>
        <v>0.3535583333333334</v>
      </c>
      <c r="M48" s="2"/>
    </row>
    <row r="49" spans="1:13" ht="15.75" thickBot="1">
      <c r="A49" s="263"/>
      <c r="B49" s="264"/>
      <c r="C49" s="266"/>
      <c r="D49" s="268"/>
      <c r="E49" s="270"/>
      <c r="F49" s="272"/>
      <c r="G49" s="248"/>
      <c r="H49" s="250"/>
      <c r="I49" s="252"/>
      <c r="J49" s="254"/>
      <c r="K49" s="256"/>
      <c r="L49" s="258"/>
      <c r="M49" s="2"/>
    </row>
    <row r="50" spans="1:13" ht="15.75" customHeight="1" thickBot="1">
      <c r="A50" s="241" t="s">
        <v>78</v>
      </c>
      <c r="B50" s="242"/>
      <c r="C50" s="91" t="s">
        <v>79</v>
      </c>
      <c r="D50" s="92">
        <v>100</v>
      </c>
      <c r="E50" s="93">
        <v>1000</v>
      </c>
      <c r="F50" s="94">
        <v>7.8</v>
      </c>
      <c r="G50" s="196">
        <f>I50+2</f>
        <v>65.05</v>
      </c>
      <c r="H50" s="197">
        <f>I50+1</f>
        <v>64.05</v>
      </c>
      <c r="I50" s="198">
        <v>63.05</v>
      </c>
      <c r="J50" s="122">
        <f>F50*G50/E50</f>
        <v>0.50739</v>
      </c>
      <c r="K50" s="123">
        <f>H50*F50/E50</f>
        <v>0.49959</v>
      </c>
      <c r="L50" s="124">
        <f>I50*F50/E50</f>
        <v>0.49178999999999995</v>
      </c>
      <c r="M50" s="2"/>
    </row>
    <row r="51" spans="1:12" ht="15" customHeight="1">
      <c r="A51" s="243" t="s">
        <v>84</v>
      </c>
      <c r="B51" s="125" t="s">
        <v>21</v>
      </c>
      <c r="C51" s="126" t="s">
        <v>22</v>
      </c>
      <c r="D51" s="127">
        <v>180</v>
      </c>
      <c r="E51" s="128">
        <v>5400</v>
      </c>
      <c r="F51" s="129">
        <v>7.9</v>
      </c>
      <c r="G51" s="141">
        <f>I51+2</f>
        <v>83.05</v>
      </c>
      <c r="H51" s="142">
        <f>I51+1</f>
        <v>82.05</v>
      </c>
      <c r="I51" s="199">
        <v>81.05</v>
      </c>
      <c r="J51" s="130">
        <f>F51*G51/E51</f>
        <v>0.12149907407407408</v>
      </c>
      <c r="K51" s="131">
        <f>H51*F51/E51</f>
        <v>0.12003611111111112</v>
      </c>
      <c r="L51" s="132">
        <f>I51*F51/E51</f>
        <v>0.11857314814814814</v>
      </c>
    </row>
    <row r="52" spans="1:12" ht="15.75" thickBot="1">
      <c r="A52" s="244"/>
      <c r="B52" s="133" t="s">
        <v>23</v>
      </c>
      <c r="C52" s="134" t="s">
        <v>24</v>
      </c>
      <c r="D52" s="135">
        <v>180</v>
      </c>
      <c r="E52" s="136">
        <v>3600</v>
      </c>
      <c r="F52" s="137">
        <v>7.9</v>
      </c>
      <c r="G52" s="200">
        <f>I52+2</f>
        <v>74.7</v>
      </c>
      <c r="H52" s="201">
        <f>I52+1</f>
        <v>73.7</v>
      </c>
      <c r="I52" s="202">
        <v>72.7</v>
      </c>
      <c r="J52" s="138">
        <f>F52*G52/E52</f>
        <v>0.163925</v>
      </c>
      <c r="K52" s="139">
        <f>H52*F52/E52</f>
        <v>0.16173055555555557</v>
      </c>
      <c r="L52" s="140">
        <f>I52*F52/E52</f>
        <v>0.15953611111111113</v>
      </c>
    </row>
    <row r="53" spans="1:12" ht="15" customHeight="1">
      <c r="A53" s="245" t="s">
        <v>85</v>
      </c>
      <c r="B53" s="125" t="s">
        <v>21</v>
      </c>
      <c r="C53" s="126" t="s">
        <v>22</v>
      </c>
      <c r="D53" s="127">
        <v>200</v>
      </c>
      <c r="E53" s="128">
        <v>6000</v>
      </c>
      <c r="F53" s="129">
        <v>9</v>
      </c>
      <c r="G53" s="141">
        <f>I53+2</f>
        <v>82</v>
      </c>
      <c r="H53" s="142">
        <f>I53+1</f>
        <v>81</v>
      </c>
      <c r="I53" s="143">
        <v>80</v>
      </c>
      <c r="J53" s="130">
        <f>F53*G53/E53</f>
        <v>0.123</v>
      </c>
      <c r="K53" s="131">
        <f>H53*F53/E53</f>
        <v>0.1215</v>
      </c>
      <c r="L53" s="132">
        <f>I53*F53/E53</f>
        <v>0.12</v>
      </c>
    </row>
    <row r="54" spans="1:12" ht="15.75" thickBot="1">
      <c r="A54" s="246"/>
      <c r="B54" s="133" t="s">
        <v>23</v>
      </c>
      <c r="C54" s="134" t="s">
        <v>24</v>
      </c>
      <c r="D54" s="135">
        <v>200</v>
      </c>
      <c r="E54" s="136">
        <v>4000</v>
      </c>
      <c r="F54" s="137">
        <v>9</v>
      </c>
      <c r="G54" s="144">
        <f>I54+2</f>
        <v>79.7</v>
      </c>
      <c r="H54" s="145">
        <f>I54+1</f>
        <v>78.7</v>
      </c>
      <c r="I54" s="146">
        <v>77.7</v>
      </c>
      <c r="J54" s="147">
        <f>F54*G54/E54</f>
        <v>0.179325</v>
      </c>
      <c r="K54" s="148">
        <f>H54*F54/E54</f>
        <v>0.177075</v>
      </c>
      <c r="L54" s="149">
        <f>I54*F54/E54</f>
        <v>0.174825</v>
      </c>
    </row>
  </sheetData>
  <sheetProtection selectLockedCells="1" selectUnlockedCells="1"/>
  <mergeCells count="53">
    <mergeCell ref="A1:I1"/>
    <mergeCell ref="J1:L1"/>
    <mergeCell ref="A2:B3"/>
    <mergeCell ref="C2:C3"/>
    <mergeCell ref="D2:D3"/>
    <mergeCell ref="E2:E3"/>
    <mergeCell ref="F2:F3"/>
    <mergeCell ref="G2:I2"/>
    <mergeCell ref="J2:L2"/>
    <mergeCell ref="A4:B9"/>
    <mergeCell ref="A10:B10"/>
    <mergeCell ref="A11:A17"/>
    <mergeCell ref="A18:B20"/>
    <mergeCell ref="A21:B22"/>
    <mergeCell ref="A23:B25"/>
    <mergeCell ref="A26:B26"/>
    <mergeCell ref="A27:B27"/>
    <mergeCell ref="A28:B28"/>
    <mergeCell ref="A29:B29"/>
    <mergeCell ref="A30:B30"/>
    <mergeCell ref="A31:A32"/>
    <mergeCell ref="H34:H35"/>
    <mergeCell ref="I34:I35"/>
    <mergeCell ref="J34:J35"/>
    <mergeCell ref="K34:K35"/>
    <mergeCell ref="L34:L35"/>
    <mergeCell ref="A33:B33"/>
    <mergeCell ref="A34:B35"/>
    <mergeCell ref="C34:C35"/>
    <mergeCell ref="D34:D35"/>
    <mergeCell ref="E34:E35"/>
    <mergeCell ref="A36:B36"/>
    <mergeCell ref="A37:B37"/>
    <mergeCell ref="A38:A42"/>
    <mergeCell ref="A43:B44"/>
    <mergeCell ref="A45:B46"/>
    <mergeCell ref="G34:G35"/>
    <mergeCell ref="F34:F35"/>
    <mergeCell ref="J48:J49"/>
    <mergeCell ref="K48:K49"/>
    <mergeCell ref="L48:L49"/>
    <mergeCell ref="A47:B47"/>
    <mergeCell ref="A48:B49"/>
    <mergeCell ref="C48:C49"/>
    <mergeCell ref="D48:D49"/>
    <mergeCell ref="E48:E49"/>
    <mergeCell ref="F48:F49"/>
    <mergeCell ref="A50:B50"/>
    <mergeCell ref="A51:A52"/>
    <mergeCell ref="A53:A54"/>
    <mergeCell ref="G48:G49"/>
    <mergeCell ref="H48:H49"/>
    <mergeCell ref="I48:I49"/>
  </mergeCells>
  <printOptions/>
  <pageMargins left="0.15748031496062992" right="0" top="0.15748031496062992" bottom="0" header="0.5118110236220472" footer="0.5118110236220472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cp:lastPrinted>2021-05-06T11:47:48Z</cp:lastPrinted>
  <dcterms:created xsi:type="dcterms:W3CDTF">2015-08-18T13:02:21Z</dcterms:created>
  <dcterms:modified xsi:type="dcterms:W3CDTF">2021-05-06T11:48:04Z</dcterms:modified>
  <cp:category/>
  <cp:version/>
  <cp:contentType/>
  <cp:contentStatus/>
</cp:coreProperties>
</file>